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770" tabRatio="926" activeTab="0"/>
  </bookViews>
  <sheets>
    <sheet name="Приложение 2 ПФХД стр.1_4" sheetId="1" r:id="rId1"/>
    <sheet name="Приложение 2ПФХД стр.5_7" sheetId="2" r:id="rId2"/>
    <sheet name="Приложение к ПФХД - доходы" sheetId="3" r:id="rId3"/>
    <sheet name="Приложение к ПФХД - расходы_4" sheetId="4" r:id="rId4"/>
    <sheet name="Приложение к ПФХД расходы_2" sheetId="5" r:id="rId5"/>
    <sheet name="Приложение к ПФХД расходы_5" sheetId="6" r:id="rId6"/>
    <sheet name="Приложение 3" sheetId="7" r:id="rId7"/>
  </sheets>
  <definedNames>
    <definedName name="TABLE" localSheetId="0">'Приложение 2 ПФХД стр.1_4'!#REF!</definedName>
    <definedName name="TABLE" localSheetId="1">'Приложение 2ПФХД стр.5_7'!#REF!</definedName>
    <definedName name="TABLE_2" localSheetId="0">'Приложение 2 ПФХД стр.1_4'!#REF!</definedName>
    <definedName name="TABLE_2" localSheetId="1">'Приложение 2ПФХД стр.5_7'!#REF!</definedName>
    <definedName name="_xlnm.Print_Titles" localSheetId="0">'Приложение 2 ПФХД стр.1_4'!$28:$31</definedName>
    <definedName name="_xlnm.Print_Area" localSheetId="0">'Приложение 2 ПФХД стр.1_4'!$A$1:$GE$173</definedName>
    <definedName name="_xlnm.Print_Area" localSheetId="1">'Приложение 2ПФХД стр.5_7'!$A$1:$FI$69</definedName>
  </definedNames>
  <calcPr fullCalcOnLoad="1"/>
</workbook>
</file>

<file path=xl/sharedStrings.xml><?xml version="1.0" encoding="utf-8"?>
<sst xmlns="http://schemas.openxmlformats.org/spreadsheetml/2006/main" count="1968" uniqueCount="658">
  <si>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</si>
  <si>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</si>
  <si>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</si>
  <si>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</si>
  <si>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</si>
  <si>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</si>
  <si>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</si>
  <si>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</si>
  <si>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</si>
  <si>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</si>
  <si>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</si>
  <si>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</si>
  <si>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</si>
  <si>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</si>
  <si>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</si>
  <si>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</si>
  <si>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</si>
  <si>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</si>
  <si>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</si>
  <si>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</si>
  <si>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</si>
  <si>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</si>
  <si>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</si>
  <si>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</si>
  <si>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</si>
  <si>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</si>
  <si>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</si>
  <si>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</si>
  <si>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</si>
  <si>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</si>
  <si>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</si>
  <si>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</si>
  <si>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</si>
  <si>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</si>
  <si>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</si>
  <si>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</si>
  <si>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</si>
  <si>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</si>
  <si>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</si>
  <si>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</si>
  <si>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</si>
  <si>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</si>
  <si>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</si>
  <si>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</si>
  <si>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</si>
  <si>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</si>
  <si>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</si>
  <si>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</si>
  <si>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</si>
  <si>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</si>
  <si>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</si>
  <si>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</si>
  <si>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</si>
  <si>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</si>
  <si>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</si>
  <si>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</si>
  <si>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</si>
  <si>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</si>
  <si>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</si>
  <si>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</si>
  <si>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</si>
  <si>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</si>
  <si>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</si>
  <si>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</si>
  <si>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</si>
  <si>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</si>
  <si>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</si>
  <si>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</si>
  <si>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</si>
  <si>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</si>
  <si>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</si>
  <si>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</si>
  <si>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</si>
  <si>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</si>
  <si>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</si>
  <si>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</si>
  <si>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</si>
  <si>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</si>
  <si>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</si>
  <si>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</si>
  <si>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</si>
  <si>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</si>
  <si>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</si>
  <si>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</si>
  <si>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</si>
  <si>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</si>
  <si>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</si>
  <si>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</si>
  <si>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</si>
  <si>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</si>
  <si>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</si>
  <si>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</si>
  <si>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</si>
  <si>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</si>
  <si>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</si>
  <si>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</si>
  <si>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</si>
  <si>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</si>
  <si>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</si>
  <si>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</si>
  <si>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</si>
  <si>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</si>
  <si>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</si>
  <si>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</si>
  <si>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</si>
  <si>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</si>
  <si>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</si>
  <si>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</si>
  <si>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</si>
  <si>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</si>
  <si>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</si>
  <si>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</si>
  <si>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</si>
  <si>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</si>
  <si>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</si>
  <si>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</si>
  <si>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</si>
  <si>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</si>
  <si>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</si>
  <si>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</si>
  <si>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</si>
  <si>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</si>
  <si>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</si>
  <si>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</si>
  <si>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</si>
  <si>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</si>
  <si>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</si>
  <si>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</si>
  <si>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</si>
  <si>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</si>
  <si>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</si>
  <si>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</si>
  <si>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</si>
  <si>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</si>
  <si>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</si>
  <si>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</si>
  <si>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</si>
  <si>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</si>
  <si>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</si>
  <si>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</si>
  <si>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</si>
  <si>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</si>
  <si>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</si>
  <si>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</si>
  <si>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</si>
  <si>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</si>
  <si>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</si>
  <si>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</si>
  <si>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</si>
  <si>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</si>
  <si>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</si>
  <si>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</si>
  <si>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</si>
  <si>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</si>
  <si>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</si>
  <si>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</si>
  <si>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</si>
  <si>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</si>
  <si>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</si>
  <si>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</si>
  <si>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</si>
  <si>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</si>
  <si>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</si>
  <si>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</si>
  <si>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</si>
  <si>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</si>
  <si>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</si>
  <si>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</si>
  <si>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</si>
  <si>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</si>
  <si>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</si>
  <si>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</si>
  <si>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</si>
  <si>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</si>
  <si>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</si>
  <si>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</si>
  <si>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</si>
  <si>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</si>
  <si>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</si>
  <si>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</si>
  <si>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из них:
возврат в бюджет средств субсидии</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</si>
  <si>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</si>
  <si>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</si>
  <si>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</si>
  <si>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</si>
  <si>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</si>
  <si>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</si>
  <si>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</si>
  <si>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</si>
  <si>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</si>
  <si>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</si>
  <si>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</si>
  <si>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</si>
  <si>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</si>
  <si>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</si>
  <si>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</si>
  <si>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</si>
  <si>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</si>
  <si>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</si>
  <si>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</si>
  <si>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</si>
  <si>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</si>
  <si>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</si>
  <si>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</si>
  <si>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</si>
  <si>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</si>
  <si>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</si>
  <si>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</si>
  <si>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</si>
  <si>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</si>
  <si>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</si>
  <si>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</si>
  <si>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</si>
  <si>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</si>
  <si>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</si>
  <si>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</si>
  <si>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</si>
  <si>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</si>
  <si>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</si>
  <si>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</si>
  <si>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</si>
  <si>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</si>
  <si>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</si>
  <si>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</si>
  <si>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</si>
  <si>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</si>
  <si>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</si>
  <si>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</si>
  <si>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</si>
  <si>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</si>
  <si>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</si>
  <si>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</si>
  <si>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</si>
  <si>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</si>
  <si>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</si>
  <si>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</si>
  <si>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</si>
  <si>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</si>
  <si>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</si>
  <si>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</si>
  <si>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</si>
  <si>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</si>
  <si>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</si>
  <si>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</si>
  <si>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</si>
  <si>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</si>
  <si>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</si>
  <si>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</si>
  <si>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</si>
  <si>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</si>
  <si>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</si>
  <si>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</si>
  <si>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</si>
  <si>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</si>
  <si>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</si>
  <si>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</si>
  <si>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</si>
  <si>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</si>
  <si>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</si>
  <si>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</si>
  <si>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</si>
  <si>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</si>
  <si>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</si>
  <si>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</si>
  <si>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</si>
  <si>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</si>
  <si>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</si>
  <si>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</si>
  <si>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</si>
  <si>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</si>
  <si>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</si>
  <si>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</si>
  <si>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</si>
  <si>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</si>
  <si>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</si>
  <si>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</si>
  <si>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</si>
  <si>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</si>
  <si>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</si>
  <si>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</si>
  <si>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</si>
  <si>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</si>
  <si>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</si>
  <si>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</si>
  <si>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</si>
  <si>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</si>
  <si>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</si>
  <si>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</si>
  <si>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</si>
  <si>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</si>
  <si>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</si>
  <si>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</si>
  <si>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</si>
  <si>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</si>
  <si>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</si>
  <si>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</si>
  <si>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</si>
  <si>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</si>
  <si>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</si>
  <si>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</si>
  <si>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</si>
  <si>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</si>
  <si>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к постановлению администрации</t>
  </si>
  <si>
    <t>от ___________________ № _________</t>
  </si>
  <si>
    <t>Код субсидии</t>
  </si>
  <si>
    <t>Отраслевой код</t>
  </si>
  <si>
    <t>9</t>
  </si>
  <si>
    <t>10</t>
  </si>
  <si>
    <t>1. Расчеты (обоснования) доходов от использования собственности</t>
  </si>
  <si>
    <t>1.1 Доходы от операционной (неоперационной) аренды</t>
  </si>
  <si>
    <t>№ п/п</t>
  </si>
  <si>
    <t>Наименование объекта</t>
  </si>
  <si>
    <t>Ставка арендной платы за единицу площади (объект), руб.</t>
  </si>
  <si>
    <t>Планируемый объем предоставления имущества в аренду (кв.м.)</t>
  </si>
  <si>
    <t>Объем планируемых поступлений, руб.</t>
  </si>
  <si>
    <t>Итого:</t>
  </si>
  <si>
    <t xml:space="preserve">2. Расчеты (обоснования) доходов от оказания услуг (выполнения работ) </t>
  </si>
  <si>
    <t>2.1 Доходы муниципальных учреждений от поступлений субсидий на финансовое обеспечение выполнения ими муниципального задания</t>
  </si>
  <si>
    <t>2.2 Доходы от оказания платных услуг (работ) потребителям соответствующих услуг (работ)</t>
  </si>
  <si>
    <t>Планируемое количество потребителей, воспользовавшихся услугами (работами) учреждения</t>
  </si>
  <si>
    <t>Нормативно-правовой акт, устанавливающий стоимость платных услуг</t>
  </si>
  <si>
    <t>3. Расчеты (обоснования) доходов в виде штрафов, возмещения ущерба</t>
  </si>
  <si>
    <t>4. Расчеты (обоснования) доходов в виде безвозмездных денежных поступлений</t>
  </si>
  <si>
    <t>4.1 Поступления текущего характера бюджетным и автономным учреждениям от сектора государственного управления</t>
  </si>
  <si>
    <t>4.2 Поступления текущего характера от организаций государственного сектора</t>
  </si>
  <si>
    <t>4.3 Поступления текущего характера от иных резидентов (за исключением сектора государственного управления и организаций государственного сектора)</t>
  </si>
  <si>
    <t>4.4 Поступления капитального характера бюджетным и автономным учреждениям от сектора государственного управления</t>
  </si>
  <si>
    <t xml:space="preserve"> Расчеты (обоснования) плановых показателей по поступлениям</t>
  </si>
  <si>
    <t>1. Расчеты (обоснования) выплат персоналу (строка 2100)</t>
  </si>
  <si>
    <t>Код видов расходов</t>
  </si>
  <si>
    <t xml:space="preserve">Источник финансового обеспечения </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</si>
  <si>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</si>
  <si>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</si>
  <si>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</si>
  <si>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</si>
  <si>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</si>
  <si>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</si>
  <si>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</si>
  <si>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</si>
  <si>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</si>
  <si>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</si>
  <si>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</si>
  <si>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</si>
  <si>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</si>
  <si>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</si>
  <si>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</si>
  <si>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</si>
  <si>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</si>
  <si>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</si>
  <si>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</si>
  <si>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</si>
  <si>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</si>
  <si>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</si>
  <si>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</si>
  <si>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</si>
  <si>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</si>
  <si>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</si>
  <si>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</si>
  <si>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</si>
  <si>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</si>
  <si>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</si>
  <si>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</si>
  <si>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</si>
  <si>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</si>
  <si>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</si>
  <si>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</si>
  <si>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</si>
  <si>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</si>
  <si>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</si>
  <si>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</si>
  <si>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</si>
  <si>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</si>
  <si>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</si>
  <si>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</si>
  <si>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</si>
  <si>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</si>
  <si>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</si>
  <si>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</si>
  <si>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</si>
  <si>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</si>
  <si>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</si>
  <si>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</si>
  <si>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</si>
  <si>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</si>
  <si>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</si>
  <si>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</si>
  <si>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</si>
  <si>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</si>
  <si>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</si>
  <si>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</si>
  <si>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</si>
  <si>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</si>
  <si>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</si>
  <si>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</si>
  <si>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</si>
  <si>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</si>
  <si>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</si>
  <si>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</si>
  <si>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</si>
  <si>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</si>
  <si>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</si>
  <si>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</si>
  <si>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</si>
  <si>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</si>
  <si>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</si>
  <si>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</si>
  <si>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</si>
  <si>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</si>
  <si>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</si>
  <si>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</si>
  <si>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Стоимость 
услуги, руб.</t>
  </si>
  <si>
    <t>Средняя стоимость, руб.</t>
  </si>
  <si>
    <t>Сумма, руб. 
(гр. 2 x гр. 3)</t>
  </si>
  <si>
    <t xml:space="preserve"> Расчеты (обоснования) плановых показателей по выплатам текущего финансового года</t>
  </si>
  <si>
    <t>6.7. Расчет (обоснование) расходов на увеличение стоимости основных средств, материальных запасов, права пользования</t>
  </si>
  <si>
    <t>2.3 Доходы от компенсации затрат</t>
  </si>
  <si>
    <t>2.4 Доходы по условным арендным платежам</t>
  </si>
  <si>
    <t>5. Расчеты (обоснования) доходов в виде целевых субсидий, а также субсидий на осуществление капитальных вложений</t>
  </si>
  <si>
    <t>6. Расчеты (обоснования) доходов от операций с активами</t>
  </si>
  <si>
    <t>Приложение № 2</t>
  </si>
  <si>
    <t>Приложение № 3</t>
  </si>
  <si>
    <t>от _____________ № ______</t>
  </si>
  <si>
    <t>УТВЕРЖДАЮ</t>
  </si>
  <si>
    <t>(должность лица, утверждающего документ; наименование органа,</t>
  </si>
  <si>
    <t>осуществляющего функции и полномочия учредителя (учреждения)</t>
  </si>
  <si>
    <t>КОДЫ</t>
  </si>
  <si>
    <t>СВЕДЕНИЯ</t>
  </si>
  <si>
    <t>0501016</t>
  </si>
  <si>
    <t>Форма по ОКУД</t>
  </si>
  <si>
    <t>Наименование учреждения</t>
  </si>
  <si>
    <t>по ОКПО</t>
  </si>
  <si>
    <t>ИНН/КПП</t>
  </si>
  <si>
    <t>Дата представления</t>
  </si>
  <si>
    <t>предыдущих сведений</t>
  </si>
  <si>
    <t>Наименование бюджета</t>
  </si>
  <si>
    <t>по ОКТМО</t>
  </si>
  <si>
    <t>Наименование органа, осуществляющего функции и полномочия учредителя</t>
  </si>
  <si>
    <t>Глава по БК</t>
  </si>
  <si>
    <t>Наименование органа, осуществляющего ведение лицевого счета</t>
  </si>
  <si>
    <t>Единица измерения: руб. (с точностью до второго десятичного знака)</t>
  </si>
  <si>
    <t>Наименование субсидии</t>
  </si>
  <si>
    <t>Код по бюджетной классификации Российской Федерации</t>
  </si>
  <si>
    <t>Разрешенный
к использованию остаток целевых субсидий</t>
  </si>
  <si>
    <t>Сумма возврата дебиторской задолженности прошлых лет, разрешенная к использованию</t>
  </si>
  <si>
    <t>Планируемые</t>
  </si>
  <si>
    <t>код вида расходов/код классификации операций сектора государственного управления доходов</t>
  </si>
  <si>
    <t>код классификации операций сектора государственного управления расходов</t>
  </si>
  <si>
    <t>поступления</t>
  </si>
  <si>
    <t>выплаты</t>
  </si>
  <si>
    <t xml:space="preserve">Всего </t>
  </si>
  <si>
    <t>Руководитель (уполномоченное лицо)</t>
  </si>
  <si>
    <t>Ответственный исполнитель</t>
  </si>
  <si>
    <t>Приложение к Плану</t>
  </si>
  <si>
    <t>21</t>
  </si>
  <si>
    <t>22</t>
  </si>
  <si>
    <t>23</t>
  </si>
  <si>
    <t>Председатель Комитета по образованию администрации муниципального образования "Всеволожский муниципальный район" Ленинградской области</t>
  </si>
  <si>
    <t>И.П. Федоренко</t>
  </si>
  <si>
    <t>41390166</t>
  </si>
  <si>
    <t>Комитет по образованию администрации муниципального образования "Всеволожский муниципальный район" Ленинградской области</t>
  </si>
  <si>
    <t>015</t>
  </si>
  <si>
    <t>470301001</t>
  </si>
  <si>
    <t xml:space="preserve">Комитет по образованию администрации МО "Всеволожский муниципальный район" Ленинградской области </t>
  </si>
  <si>
    <t>Аренда</t>
  </si>
  <si>
    <t xml:space="preserve">Питание сотрудников </t>
  </si>
  <si>
    <t>Платные услуги</t>
  </si>
  <si>
    <t>Родительская плата</t>
  </si>
  <si>
    <t>01500000000002063</t>
  </si>
  <si>
    <t>01500000000002062</t>
  </si>
  <si>
    <t>01500000000002064</t>
  </si>
  <si>
    <t>доходы от операционной аренды</t>
  </si>
  <si>
    <t>Заведующий</t>
  </si>
  <si>
    <t>Главный бухгалтер</t>
  </si>
  <si>
    <t>Директор муниципального учреждения "Центр экономики и финансов бюджетных учреждений муниципального образования "Всеволожский муниципальный район" Ленинградской области</t>
  </si>
  <si>
    <t xml:space="preserve">М.А. Фролова </t>
  </si>
  <si>
    <t>121</t>
  </si>
  <si>
    <t>015012511</t>
  </si>
  <si>
    <t xml:space="preserve"> Муниципальное задание в части затрат на общехозяйственные нужды на оказание муниципальной услуги</t>
  </si>
  <si>
    <t>015012512</t>
  </si>
  <si>
    <t>015012410</t>
  </si>
  <si>
    <t>01500000000004000</t>
  </si>
  <si>
    <t>Муниципальное задание на оказание муниципальной услуги в части затрат непосредственно связанных с оказанием муниципальной услуги</t>
  </si>
  <si>
    <t>в том числе:
Субсидии муниципальным учреждениям, реализующим образовательные программы дошкольного образования, на финансовое обеспечение муниципального задания за счет средств местного бюджета</t>
  </si>
  <si>
    <t>Доходы от родительской платы</t>
  </si>
  <si>
    <t>1230</t>
  </si>
  <si>
    <t>Доходы от платных услуг</t>
  </si>
  <si>
    <t xml:space="preserve">             Целевые поступления (удержание за питание сотрудников)</t>
  </si>
  <si>
    <t>1510</t>
  </si>
  <si>
    <t>152</t>
  </si>
  <si>
    <t>015112262</t>
  </si>
  <si>
    <t>015112263</t>
  </si>
  <si>
    <t>Субсидии на иные цели на выплату компенсации затрат на выполнение натуральных норм питания детей за счет местного бюджета</t>
  </si>
  <si>
    <t>Субсидии на иные цели на приобретение продуктов питания для льготных категорий детей, обучающихся в муниципальных образовательных учреждениях за счет местного бюджета</t>
  </si>
  <si>
    <t>211</t>
  </si>
  <si>
    <t>266</t>
  </si>
  <si>
    <t>01500000000005000</t>
  </si>
  <si>
    <t>213</t>
  </si>
  <si>
    <t>291</t>
  </si>
  <si>
    <t>293</t>
  </si>
  <si>
    <t>2641</t>
  </si>
  <si>
    <t>221</t>
  </si>
  <si>
    <t>услуги связи</t>
  </si>
  <si>
    <t>коммунальные услуги</t>
  </si>
  <si>
    <t>2643</t>
  </si>
  <si>
    <t>223</t>
  </si>
  <si>
    <t>01500000004000211</t>
  </si>
  <si>
    <t>01500000005000211</t>
  </si>
  <si>
    <t>01500000002162211</t>
  </si>
  <si>
    <t>01500000004000266</t>
  </si>
  <si>
    <t>01500000005000266</t>
  </si>
  <si>
    <t>01500000004000213</t>
  </si>
  <si>
    <t>01500000005000213</t>
  </si>
  <si>
    <t>01500000002162213</t>
  </si>
  <si>
    <t>01500000004000291</t>
  </si>
  <si>
    <t>01500000002162293</t>
  </si>
  <si>
    <t>01500000004000221</t>
  </si>
  <si>
    <t>01500000004000223</t>
  </si>
  <si>
    <t>2645</t>
  </si>
  <si>
    <t>225</t>
  </si>
  <si>
    <t>01500000004000225</t>
  </si>
  <si>
    <t>01500000002162225</t>
  </si>
  <si>
    <t>01500000002162223</t>
  </si>
  <si>
    <t>работы, услуги по содержанию имущества</t>
  </si>
  <si>
    <t>прочие работы, услуги</t>
  </si>
  <si>
    <t>2646</t>
  </si>
  <si>
    <t>226</t>
  </si>
  <si>
    <t>01500000004000226</t>
  </si>
  <si>
    <t>01500000002162226</t>
  </si>
  <si>
    <t xml:space="preserve">увеличение стоимости основных средств </t>
  </si>
  <si>
    <t>2648</t>
  </si>
  <si>
    <t>310</t>
  </si>
  <si>
    <t>01500000004000310</t>
  </si>
  <si>
    <t>01500000005000310</t>
  </si>
  <si>
    <t>01500000002162310</t>
  </si>
  <si>
    <t>увеличение стоимости материальных запасов</t>
  </si>
  <si>
    <t>2649</t>
  </si>
  <si>
    <t>341</t>
  </si>
  <si>
    <t>01500000004000341</t>
  </si>
  <si>
    <t>344</t>
  </si>
  <si>
    <t>01500000004000344</t>
  </si>
  <si>
    <t>01500000002162344</t>
  </si>
  <si>
    <t>345</t>
  </si>
  <si>
    <t>01500000004000345</t>
  </si>
  <si>
    <t>01500000002164345</t>
  </si>
  <si>
    <t>01500000002162345</t>
  </si>
  <si>
    <t>346</t>
  </si>
  <si>
    <t>01500000004000346</t>
  </si>
  <si>
    <t>01500000002162346</t>
  </si>
  <si>
    <t>01500000002164346</t>
  </si>
  <si>
    <t>01500000005000346</t>
  </si>
  <si>
    <t>342</t>
  </si>
  <si>
    <t>01500000002163342</t>
  </si>
  <si>
    <t>01500000002164342</t>
  </si>
  <si>
    <t>Субсидии на муниципальное задание на оказание муниципальной услуги в части затрат непосредственно связанных с оказанием муниципальной услуги</t>
  </si>
  <si>
    <t>Субсидии на Муниципальное задание в части затрат на общехозяйственные нужды на оказание муниципальной услуги</t>
  </si>
  <si>
    <t>Субсидии муниципальным учреждениям, реализующим образовательные программы дошкольного образования, на финансовое обеспечение муниципального задания за счет средств местного бюджета</t>
  </si>
  <si>
    <t>Удержание за питание сотрудников ДОУ</t>
  </si>
  <si>
    <t>Доходы о операционной аренды</t>
  </si>
  <si>
    <t>Субсидии бюджетным и автономным учреждениям на выплату компенсации затрат на выполнение натуральных норм питания детей в рамках основного мероприятия "Реализация образовательных программ дошкольного образования" подпрограммы "Развитие дошкольного образования детей" МП "Современное образование во Всеволожском муниципальном районе Ленинградской области" за счет местного бюджета</t>
  </si>
  <si>
    <t xml:space="preserve"> Субсидии бюджетным и автономным учреждениям на приобретение продуктов питания для льготных категорий детей, обучающихся в муниципальных образовательных учреждениях в рамках основного мероприятия "Реализация образовательных программ дошкольного образования" подпрограммы «Развитие дошкольного образования детей» МП «Современное образование во Всеволожском муниципальном районе Ленинградской области» за счет местного бюджета</t>
  </si>
  <si>
    <t>Приносящая доход деятельность</t>
  </si>
  <si>
    <t>Оплата пеней, штрафов</t>
  </si>
  <si>
    <t>Вывоз ТКО</t>
  </si>
  <si>
    <t>Прочие услуги</t>
  </si>
  <si>
    <t>Приобретение основных средств (КОСГУ 310)</t>
  </si>
  <si>
    <t>Строительные материалы (КОСГУ 344)</t>
  </si>
  <si>
    <t>Канцтовары, хозтовары (КОСГУ 346/2162)</t>
  </si>
  <si>
    <t>Приобретение мягкого инвентаря (КОСГУ 345/2162)</t>
  </si>
  <si>
    <t>Приобретение мягкого инвентаря (КОСГУ 345/2164)</t>
  </si>
  <si>
    <t xml:space="preserve">Приобретение продуктов питания (КВФО 2, КОСГУ 342, родительская плата) </t>
  </si>
  <si>
    <t xml:space="preserve">Приобретение продуктов питания (КВФО 2, КОСГУ 342, целевые поступления) </t>
  </si>
  <si>
    <t>Муниципальное дошкольное образовательное бюджетное учреждение "Детский сад комбинированного вида "Южный" г.Всеволожска</t>
  </si>
  <si>
    <t>41391214</t>
  </si>
  <si>
    <t>4703078625</t>
  </si>
  <si>
    <t>247</t>
  </si>
  <si>
    <t>С.А.Пашина</t>
  </si>
  <si>
    <t>Ю.А.Невзорова</t>
  </si>
  <si>
    <t>Обучение плаванию</t>
  </si>
  <si>
    <t>Постановление Администрации ВМР ЛО от 14.12.2017г №3376</t>
  </si>
  <si>
    <t xml:space="preserve">С.А.Пашина       </t>
  </si>
  <si>
    <t xml:space="preserve">Приобретение продуктов питания (КВФО 5, КОСГУ 342, субсидия 015112262) </t>
  </si>
  <si>
    <t xml:space="preserve">Приобретение продуктов питания (КВФО 5, КОСГУ 342, субсидии 015112263) </t>
  </si>
  <si>
    <t>заведующий</t>
  </si>
  <si>
    <t>гл.бухгалтер</t>
  </si>
  <si>
    <t>Невзорова Ю.А.</t>
  </si>
  <si>
    <t>41-517</t>
  </si>
  <si>
    <t>Местный бюджет</t>
  </si>
  <si>
    <t>Местный и областной бюджет</t>
  </si>
  <si>
    <t>111, 119</t>
  </si>
  <si>
    <t>Земельный налог (субсидия 015012410, косгу 291)</t>
  </si>
  <si>
    <t>Налог на недвижимое имущество (субсидия 015012410, косгу 291)</t>
  </si>
  <si>
    <t>Приобретение основных средств (субсидия 015012511 КОСГУ 310) - учебные расходы</t>
  </si>
  <si>
    <t>Приобретение развивающих пособий (субсидия 015012511 КОСГУ 346) - учебные расходы</t>
  </si>
  <si>
    <t>Мягкий инвентарь (КОСГУ 345)</t>
  </si>
  <si>
    <t>Канцтовары, хозтовары (КОСГУ 346)</t>
  </si>
  <si>
    <t>Медикаменты (КОСГУ 341)</t>
  </si>
  <si>
    <t xml:space="preserve">Оплата потребление электроэнергии </t>
  </si>
  <si>
    <t>237760 квт/ч</t>
  </si>
  <si>
    <t xml:space="preserve">Оплата потребления теплоэнергии и ГВС </t>
  </si>
  <si>
    <t>648 г кал</t>
  </si>
  <si>
    <t>1790 м3</t>
  </si>
  <si>
    <t>46,69/65/54</t>
  </si>
  <si>
    <t xml:space="preserve">Оплата потребления горячей воды </t>
  </si>
  <si>
    <t xml:space="preserve">Услуги связи </t>
  </si>
  <si>
    <t>244, 247</t>
  </si>
  <si>
    <t>Заправка картриджей</t>
  </si>
  <si>
    <t>Промывка системы отопления</t>
  </si>
  <si>
    <t>Техническое обслуживание системы дымоудаления</t>
  </si>
  <si>
    <t>Техническое обслуживание АПС</t>
  </si>
  <si>
    <t>Техническое обслуживание видеонаблюдения</t>
  </si>
  <si>
    <t>Техническое обслуживание узла учета</t>
  </si>
  <si>
    <t>Дератизация, дезинсекция</t>
  </si>
  <si>
    <t>Зарядка огнетушителей</t>
  </si>
  <si>
    <t>Измерение сопротивления</t>
  </si>
  <si>
    <t>Противопожарные мероприятия</t>
  </si>
  <si>
    <t>Техническое обслуживание домофона</t>
  </si>
  <si>
    <t>Техническое обслуживание электроустановок</t>
  </si>
  <si>
    <t>ремонт помещений</t>
  </si>
  <si>
    <t>ремонт калитки</t>
  </si>
  <si>
    <t>Оплата потребления холодной воды , негатив.воздейст.на окружающ.среду</t>
  </si>
  <si>
    <t>Услуги по охране</t>
  </si>
  <si>
    <t>Диспансеризация</t>
  </si>
  <si>
    <t>Лабораторные исследования</t>
  </si>
  <si>
    <t>Гл.бухгалтер</t>
  </si>
  <si>
    <t>Педагогический персонал</t>
  </si>
  <si>
    <t>Прочий персонал</t>
  </si>
  <si>
    <t>6730 квт/ч</t>
  </si>
  <si>
    <t>Субсидии бюджетным и автономным учреждениям на приобретение продуктов питания для льготных категорий детей, обучающихся в муниципальных образовательных учреждениях в рамках основного мероприятия "Реализация образовательных программ дошкольного образования" подпрограммы «Развитие дошкольного образования детей» МП «Современное образование во Всеволожском муниципальном районе Ленинградской области» за счет местного бюджета</t>
  </si>
  <si>
    <t>Субсидии бюджетным и автономным учреждениям на выплату компенсации затрат на выполнение натуральных норм питания детей в рамках подпрограммы «Развитие дошкольного образования детей» МП «Современное образование во Всеволожском муниципальном районе Ленинградской области» за счет местного бюджета</t>
  </si>
  <si>
    <t>152/342</t>
  </si>
  <si>
    <t>75103054</t>
  </si>
  <si>
    <t>41612101001</t>
  </si>
  <si>
    <t>75094639</t>
  </si>
  <si>
    <t>ОБ ОПЕРАЦИЯХ С ЦЕЛЕВЫМИ СУБСИДИЯМИ НА 2021 г.</t>
  </si>
  <si>
    <t>МДОБУ "ДСКВ "Южный" г. Всеволожска</t>
  </si>
  <si>
    <t>4703078625/470301001</t>
  </si>
  <si>
    <t>Бюджет МО "Всеволожский муниципальный район"</t>
  </si>
  <si>
    <t>КФ администрации МО "Всеволожский муниципальный район"</t>
  </si>
  <si>
    <t>Комитет по образованию администрации МО "Всеволожский муниципальный район" ЛО</t>
  </si>
  <si>
    <t>Федоренко И.П.</t>
  </si>
  <si>
    <t>января</t>
  </si>
  <si>
    <t>Субсидия 015012410</t>
  </si>
  <si>
    <t>Рабочие</t>
  </si>
  <si>
    <t>Итого по субсидии 015012410</t>
  </si>
  <si>
    <t>Субсидия 015012511</t>
  </si>
  <si>
    <t>Итого по субсидии 015012511</t>
  </si>
  <si>
    <t>Субсидия 015012512</t>
  </si>
  <si>
    <t>Итого по субсидии 015012512</t>
  </si>
  <si>
    <t>Пособие за первые три дня болезни за счет работодателя (субсидия 015012410)</t>
  </si>
  <si>
    <t>Пособие за первые три дня болезни за счет работодателя (субсидия 015012511)</t>
  </si>
  <si>
    <t>Пособие за первые три дня болезни за счет работодателя (субсидия 015012512)</t>
  </si>
  <si>
    <t>2663</t>
  </si>
  <si>
    <t xml:space="preserve">           закупку энергетических ресурсов</t>
  </si>
  <si>
    <t>01500000002163346</t>
  </si>
  <si>
    <t>13</t>
  </si>
  <si>
    <t>13.01.2021</t>
  </si>
  <si>
    <t>"13" января 2021 г.</t>
  </si>
  <si>
    <t>от "13" января  2021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</si>
</sst>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4"/>
      <name val="Times New Roman"/>
      <family val="1"/>
    </font>
    <font>
      <i/>
      <sz val="14"/>
      <name val="Times New Roman"/>
      <family val="1"/>
    </font>
    <font>
      <b/>
      <sz val="11"/>
      <name val="Times New Roman"/>
      <family val="1"/>
    </font>
    <font>
      <sz val="11"/>
      <name val="Times New Roman"/>
      <family val="1"/>
    </font>
    <font>
      <sz val="10"/>
      <name val="Times New Roman"/>
      <family val="1"/>
    </font>
    <font>
      <sz val="9"/>
      <color indexed="9"/>
      <name val="Times New Roman"/>
      <family val="1"/>
    </font>
    <font>
      <sz val="9"/>
      <name val="Times New Roman"/>
      <family val="1"/>
    </font>
    <font>
      <b/>
      <sz val="10"/>
      <name val="Times New Roman"/>
      <family val="1"/>
    </font>
    <font>
      <sz val="8.9"/>
      <name val="Times New Roman"/>
      <family val="1"/>
    </font>
    <font>
      <b/>
      <sz val="8.9"/>
      <name val="Times New Roman"/>
      <family val="1"/>
    </font>
    <font>
      <b/>
      <i/>
      <sz val="9"/>
      <name val="Times New Roman"/>
      <family val="1"/>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color indexed="8"/>
      <name val="Times New Roman"/>
      <family val="1"/>
    </font>
    <font>
      <sz val="8"/>
      <color indexed="10"/>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8"/>
      <color rgb="FFFF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B7FFFF"/>
        <bgColor indexed="64"/>
      </patternFill>
    </fill>
    <fill>
      <patternFill patternType="solid">
        <fgColor rgb="FFFF704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thin"/>
      <bottom style="mediu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65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5"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64" fillId="0" borderId="0" xfId="0" applyFont="1" applyAlignment="1">
      <alignment vertical="center" wrapText="1"/>
    </xf>
    <xf numFmtId="0" fontId="64" fillId="0" borderId="19" xfId="0" applyFont="1" applyBorder="1" applyAlignment="1">
      <alignment vertical="center" wrapText="1"/>
    </xf>
    <xf numFmtId="4" fontId="64" fillId="0" borderId="19" xfId="0" applyNumberFormat="1" applyFont="1" applyBorder="1" applyAlignment="1">
      <alignment horizontal="right" vertical="center" wrapText="1"/>
    </xf>
    <xf numFmtId="0" fontId="64" fillId="0" borderId="0" xfId="0" applyFont="1" applyFill="1" applyAlignment="1">
      <alignment vertical="center" wrapText="1"/>
    </xf>
    <xf numFmtId="0" fontId="17"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0" xfId="0" applyNumberFormat="1" applyFont="1" applyBorder="1" applyAlignment="1">
      <alignment horizontal="left" vertical="center"/>
    </xf>
    <xf numFmtId="0" fontId="16" fillId="0" borderId="0" xfId="0" applyNumberFormat="1" applyFont="1" applyBorder="1" applyAlignment="1">
      <alignment vertical="center"/>
    </xf>
    <xf numFmtId="0" fontId="17" fillId="0" borderId="19" xfId="0" applyNumberFormat="1" applyFont="1" applyBorder="1" applyAlignment="1">
      <alignment horizontal="center" vertical="center" wrapText="1"/>
    </xf>
    <xf numFmtId="0" fontId="17" fillId="0" borderId="19" xfId="0" applyNumberFormat="1" applyFont="1" applyBorder="1" applyAlignment="1">
      <alignment horizontal="center" vertical="center"/>
    </xf>
    <xf numFmtId="49" fontId="17" fillId="0" borderId="19" xfId="0" applyNumberFormat="1" applyFont="1" applyBorder="1" applyAlignment="1">
      <alignment horizontal="center" vertical="center"/>
    </xf>
    <xf numFmtId="0" fontId="17" fillId="0" borderId="19" xfId="0" applyNumberFormat="1" applyFont="1" applyBorder="1" applyAlignment="1">
      <alignment horizontal="left" vertical="center" wrapText="1"/>
    </xf>
    <xf numFmtId="4" fontId="17" fillId="0" borderId="19" xfId="0" applyNumberFormat="1" applyFont="1" applyBorder="1" applyAlignment="1">
      <alignment horizontal="center" vertical="center"/>
    </xf>
    <xf numFmtId="10" fontId="17" fillId="0" borderId="19" xfId="0" applyNumberFormat="1" applyFont="1" applyBorder="1" applyAlignment="1">
      <alignment horizontal="center" vertical="center"/>
    </xf>
    <xf numFmtId="0" fontId="18" fillId="0" borderId="19" xfId="0" applyNumberFormat="1" applyFont="1" applyBorder="1" applyAlignment="1">
      <alignment horizontal="center" vertical="center" wrapText="1"/>
    </xf>
    <xf numFmtId="0" fontId="18" fillId="0" borderId="19" xfId="0" applyNumberFormat="1" applyFont="1" applyBorder="1" applyAlignment="1">
      <alignment horizontal="center" vertical="center"/>
    </xf>
    <xf numFmtId="49" fontId="18" fillId="0" borderId="19" xfId="0" applyNumberFormat="1" applyFont="1" applyBorder="1" applyAlignment="1">
      <alignment horizontal="left" vertical="center"/>
    </xf>
    <xf numFmtId="4" fontId="18" fillId="0" borderId="19" xfId="0" applyNumberFormat="1" applyFont="1" applyBorder="1" applyAlignment="1">
      <alignment horizontal="right" vertical="center"/>
    </xf>
    <xf numFmtId="49" fontId="18" fillId="0" borderId="19" xfId="0" applyNumberFormat="1" applyFont="1" applyBorder="1" applyAlignment="1">
      <alignment vertical="center"/>
    </xf>
    <xf numFmtId="4" fontId="18" fillId="0" borderId="19" xfId="0" applyNumberFormat="1" applyFont="1" applyBorder="1" applyAlignment="1">
      <alignment horizontal="right" vertical="center" wrapText="1"/>
    </xf>
    <xf numFmtId="49" fontId="18" fillId="0" borderId="19" xfId="0" applyNumberFormat="1" applyFont="1" applyBorder="1" applyAlignment="1">
      <alignment horizontal="center" vertical="center"/>
    </xf>
    <xf numFmtId="0" fontId="18" fillId="0" borderId="0" xfId="0" applyNumberFormat="1" applyFont="1" applyBorder="1" applyAlignment="1">
      <alignment horizontal="left" vertical="center"/>
    </xf>
    <xf numFmtId="10" fontId="18" fillId="0" borderId="19" xfId="0" applyNumberFormat="1" applyFont="1" applyBorder="1" applyAlignment="1">
      <alignment horizontal="right" vertical="center" wrapText="1"/>
    </xf>
    <xf numFmtId="4" fontId="18" fillId="0" borderId="19" xfId="0" applyNumberFormat="1" applyFont="1" applyBorder="1" applyAlignment="1">
      <alignment vertical="center" wrapText="1"/>
    </xf>
    <xf numFmtId="0" fontId="18" fillId="0" borderId="20" xfId="0" applyNumberFormat="1" applyFont="1" applyBorder="1" applyAlignment="1">
      <alignment horizontal="center" vertical="center" wrapText="1"/>
    </xf>
    <xf numFmtId="0" fontId="17" fillId="0" borderId="0" xfId="0" applyNumberFormat="1" applyFont="1" applyBorder="1" applyAlignment="1">
      <alignment horizontal="center" vertical="center"/>
    </xf>
    <xf numFmtId="0" fontId="1" fillId="0" borderId="0" xfId="0" applyNumberFormat="1" applyFont="1" applyBorder="1" applyAlignment="1">
      <alignment horizontal="center" vertical="top"/>
    </xf>
    <xf numFmtId="0" fontId="17" fillId="0" borderId="0" xfId="0" applyNumberFormat="1" applyFont="1" applyBorder="1" applyAlignment="1">
      <alignment horizontal="center" vertical="center" wrapText="1"/>
    </xf>
    <xf numFmtId="0" fontId="17" fillId="0" borderId="0" xfId="0" applyNumberFormat="1" applyFont="1" applyFill="1" applyBorder="1" applyAlignment="1">
      <alignment horizontal="left" vertical="center"/>
    </xf>
    <xf numFmtId="0" fontId="64" fillId="0" borderId="19" xfId="0" applyFont="1" applyBorder="1" applyAlignment="1">
      <alignment horizontal="center" vertical="center" wrapText="1"/>
    </xf>
    <xf numFmtId="0" fontId="65" fillId="0" borderId="0" xfId="0" applyFont="1" applyAlignment="1">
      <alignment vertical="center" wrapText="1"/>
    </xf>
    <xf numFmtId="0" fontId="1" fillId="0" borderId="0" xfId="0" applyFont="1" applyAlignment="1">
      <alignment horizontal="left"/>
    </xf>
    <xf numFmtId="0" fontId="15" fillId="0" borderId="0" xfId="0" applyNumberFormat="1" applyFont="1" applyFill="1" applyBorder="1" applyAlignment="1">
      <alignment/>
    </xf>
    <xf numFmtId="0" fontId="14" fillId="0" borderId="0" xfId="0" applyNumberFormat="1" applyFont="1" applyFill="1" applyBorder="1" applyAlignment="1">
      <alignment/>
    </xf>
    <xf numFmtId="0" fontId="20" fillId="0" borderId="0" xfId="0" applyFont="1" applyAlignment="1">
      <alignment horizontal="left"/>
    </xf>
    <xf numFmtId="0" fontId="20" fillId="0" borderId="0" xfId="0" applyFont="1" applyAlignment="1">
      <alignment/>
    </xf>
    <xf numFmtId="0" fontId="1" fillId="0" borderId="0" xfId="0" applyFont="1" applyAlignment="1">
      <alignment horizontal="center" vertical="top"/>
    </xf>
    <xf numFmtId="0" fontId="20" fillId="0" borderId="0" xfId="0" applyFont="1" applyFill="1" applyBorder="1" applyAlignment="1">
      <alignment/>
    </xf>
    <xf numFmtId="0" fontId="1" fillId="0" borderId="0" xfId="0" applyFont="1" applyBorder="1" applyAlignment="1">
      <alignment vertical="top"/>
    </xf>
    <xf numFmtId="0" fontId="20" fillId="0" borderId="0" xfId="0" applyFont="1" applyBorder="1" applyAlignment="1">
      <alignment horizontal="center"/>
    </xf>
    <xf numFmtId="0" fontId="20" fillId="0" borderId="0" xfId="0" applyFont="1" applyBorder="1" applyAlignment="1">
      <alignment horizontal="left"/>
    </xf>
    <xf numFmtId="0" fontId="1" fillId="0" borderId="0" xfId="0" applyFont="1" applyBorder="1" applyAlignment="1">
      <alignment horizontal="center" vertical="top"/>
    </xf>
    <xf numFmtId="0" fontId="20" fillId="0" borderId="0" xfId="0" applyFont="1" applyAlignment="1">
      <alignment horizontal="center"/>
    </xf>
    <xf numFmtId="49" fontId="20" fillId="0" borderId="0" xfId="0" applyNumberFormat="1" applyFont="1" applyFill="1" applyBorder="1" applyAlignment="1">
      <alignment/>
    </xf>
    <xf numFmtId="0" fontId="20" fillId="0" borderId="0" xfId="0" applyFont="1" applyBorder="1" applyAlignment="1">
      <alignment/>
    </xf>
    <xf numFmtId="0" fontId="20" fillId="0" borderId="0" xfId="0" applyFont="1" applyBorder="1" applyAlignment="1">
      <alignment/>
    </xf>
    <xf numFmtId="0" fontId="20" fillId="0" borderId="0" xfId="0" applyFont="1" applyAlignment="1">
      <alignment horizontal="right"/>
    </xf>
    <xf numFmtId="0" fontId="20" fillId="0" borderId="0" xfId="0" applyFont="1" applyBorder="1" applyAlignment="1">
      <alignment horizontal="right"/>
    </xf>
    <xf numFmtId="0" fontId="5" fillId="0" borderId="0" xfId="0" applyFont="1" applyAlignment="1">
      <alignment horizontal="center"/>
    </xf>
    <xf numFmtId="0" fontId="5" fillId="0" borderId="0" xfId="0" applyFont="1" applyAlignment="1">
      <alignment horizontal="right"/>
    </xf>
    <xf numFmtId="0" fontId="20" fillId="0" borderId="0" xfId="0" applyFont="1" applyFill="1" applyAlignment="1">
      <alignment horizontal="right"/>
    </xf>
    <xf numFmtId="0" fontId="20" fillId="0" borderId="0" xfId="0" applyFont="1" applyAlignment="1">
      <alignment/>
    </xf>
    <xf numFmtId="0" fontId="20" fillId="0" borderId="0" xfId="0" applyFont="1" applyFill="1" applyAlignment="1">
      <alignment horizontal="left"/>
    </xf>
    <xf numFmtId="0" fontId="20" fillId="0" borderId="0" xfId="0" applyFont="1" applyFill="1" applyBorder="1" applyAlignment="1">
      <alignment wrapText="1"/>
    </xf>
    <xf numFmtId="0" fontId="20" fillId="0" borderId="0" xfId="0" applyFont="1" applyFill="1" applyAlignment="1">
      <alignment/>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top"/>
    </xf>
    <xf numFmtId="0" fontId="22" fillId="0" borderId="0" xfId="0" applyFont="1" applyAlignment="1">
      <alignment/>
    </xf>
    <xf numFmtId="0" fontId="20" fillId="0" borderId="0" xfId="0" applyFont="1" applyFill="1" applyAlignment="1">
      <alignment/>
    </xf>
    <xf numFmtId="0" fontId="1" fillId="0" borderId="0" xfId="0" applyFont="1" applyAlignment="1">
      <alignment/>
    </xf>
    <xf numFmtId="0" fontId="20" fillId="0" borderId="0" xfId="0" applyNumberFormat="1" applyFont="1" applyBorder="1" applyAlignment="1">
      <alignment horizontal="center" vertical="center"/>
    </xf>
    <xf numFmtId="0" fontId="1" fillId="0" borderId="0" xfId="0" applyFont="1" applyBorder="1" applyAlignment="1">
      <alignment/>
    </xf>
    <xf numFmtId="0" fontId="24" fillId="0" borderId="0" xfId="0" applyFont="1" applyBorder="1" applyAlignment="1">
      <alignment/>
    </xf>
    <xf numFmtId="0" fontId="64" fillId="0" borderId="19" xfId="0" applyFont="1" applyBorder="1" applyAlignment="1">
      <alignment horizontal="center" vertical="center" wrapText="1"/>
    </xf>
    <xf numFmtId="1" fontId="64" fillId="0" borderId="19" xfId="0" applyNumberFormat="1" applyFont="1" applyBorder="1" applyAlignment="1">
      <alignment horizontal="center" vertical="center" wrapText="1"/>
    </xf>
    <xf numFmtId="4" fontId="21" fillId="0" borderId="19" xfId="0" applyNumberFormat="1" applyFont="1" applyBorder="1" applyAlignment="1">
      <alignment horizontal="right" vertical="center" wrapText="1"/>
    </xf>
    <xf numFmtId="4" fontId="21" fillId="0" borderId="19" xfId="0" applyNumberFormat="1" applyFont="1" applyBorder="1" applyAlignment="1">
      <alignment horizontal="right" vertical="center"/>
    </xf>
    <xf numFmtId="0" fontId="64" fillId="0" borderId="19" xfId="0" applyFont="1" applyBorder="1" applyAlignment="1">
      <alignment horizontal="center" vertical="center" wrapText="1"/>
    </xf>
    <xf numFmtId="0" fontId="18" fillId="0" borderId="21"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23" xfId="0" applyNumberFormat="1" applyFont="1" applyBorder="1" applyAlignment="1">
      <alignment horizontal="center" vertical="center"/>
    </xf>
    <xf numFmtId="49" fontId="18" fillId="0" borderId="24" xfId="0" applyNumberFormat="1" applyFont="1" applyBorder="1" applyAlignment="1">
      <alignment horizontal="center" vertical="center"/>
    </xf>
    <xf numFmtId="4" fontId="18" fillId="0" borderId="19" xfId="0" applyNumberFormat="1" applyFont="1" applyBorder="1" applyAlignment="1">
      <alignment horizontal="center" vertical="center"/>
    </xf>
    <xf numFmtId="4" fontId="18" fillId="33" borderId="19" xfId="0" applyNumberFormat="1" applyFont="1" applyFill="1" applyBorder="1" applyAlignment="1">
      <alignment horizontal="center" vertical="center"/>
    </xf>
    <xf numFmtId="0" fontId="17" fillId="0" borderId="25" xfId="0" applyNumberFormat="1" applyFont="1" applyBorder="1" applyAlignment="1">
      <alignment horizontal="center" vertical="center"/>
    </xf>
    <xf numFmtId="4" fontId="18" fillId="33" borderId="19" xfId="0" applyNumberFormat="1" applyFont="1" applyFill="1" applyBorder="1" applyAlignment="1">
      <alignment horizontal="right" vertical="center"/>
    </xf>
    <xf numFmtId="4" fontId="18" fillId="33" borderId="19" xfId="0" applyNumberFormat="1" applyFont="1" applyFill="1" applyBorder="1" applyAlignment="1">
      <alignment horizontal="right" vertical="center" wrapText="1"/>
    </xf>
    <xf numFmtId="49" fontId="18" fillId="0" borderId="19" xfId="0" applyNumberFormat="1" applyFont="1" applyBorder="1" applyAlignment="1">
      <alignment horizontal="center" vertical="center" wrapText="1"/>
    </xf>
    <xf numFmtId="4" fontId="16" fillId="0" borderId="19" xfId="0" applyNumberFormat="1" applyFont="1" applyBorder="1" applyAlignment="1">
      <alignment horizontal="center" vertic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49" fontId="1" fillId="0" borderId="3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0" xfId="0" applyNumberFormat="1" applyFont="1" applyFill="1" applyBorder="1" applyAlignment="1">
      <alignment horizontal="left" vertical="center" wrapText="1" indent="3"/>
    </xf>
    <xf numFmtId="0" fontId="1" fillId="0" borderId="10" xfId="0" applyNumberFormat="1" applyFont="1" applyFill="1" applyBorder="1" applyAlignment="1">
      <alignment horizontal="left" vertical="center" wrapText="1" indent="3"/>
    </xf>
    <xf numFmtId="0" fontId="1" fillId="0" borderId="33" xfId="0" applyNumberFormat="1" applyFont="1" applyFill="1" applyBorder="1" applyAlignment="1">
      <alignment horizontal="left" vertical="center" wrapText="1" indent="3"/>
    </xf>
    <xf numFmtId="0" fontId="0" fillId="0" borderId="28" xfId="0" applyBorder="1" applyAlignment="1">
      <alignment horizontal="left" vertical="center" wrapText="1" indent="3"/>
    </xf>
    <xf numFmtId="0" fontId="0" fillId="0" borderId="25" xfId="0" applyBorder="1" applyAlignment="1">
      <alignment horizontal="left" vertical="center" wrapText="1" indent="3"/>
    </xf>
    <xf numFmtId="0" fontId="0" fillId="0" borderId="34" xfId="0" applyBorder="1" applyAlignment="1">
      <alignment horizontal="left" vertical="center" wrapText="1" indent="3"/>
    </xf>
    <xf numFmtId="0" fontId="0" fillId="0" borderId="31" xfId="0" applyBorder="1" applyAlignment="1">
      <alignment horizontal="left" vertical="center" wrapText="1" indent="3"/>
    </xf>
    <xf numFmtId="0" fontId="0" fillId="0" borderId="0" xfId="0" applyAlignment="1">
      <alignment horizontal="left" vertical="center" wrapText="1" indent="3"/>
    </xf>
    <xf numFmtId="0" fontId="0" fillId="0" borderId="35" xfId="0" applyBorder="1" applyAlignment="1">
      <alignment horizontal="left" vertical="center" wrapText="1" indent="3"/>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4" fontId="1" fillId="0" borderId="2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28" xfId="0" applyNumberFormat="1" applyFont="1" applyFill="1" applyBorder="1" applyAlignment="1">
      <alignment horizontal="left" wrapText="1"/>
    </xf>
    <xf numFmtId="0" fontId="1" fillId="0" borderId="25" xfId="0" applyNumberFormat="1" applyFont="1" applyFill="1" applyBorder="1" applyAlignment="1">
      <alignment horizontal="left"/>
    </xf>
    <xf numFmtId="0" fontId="1" fillId="0" borderId="34" xfId="0" applyNumberFormat="1" applyFont="1" applyFill="1" applyBorder="1" applyAlignment="1">
      <alignment horizontal="left"/>
    </xf>
    <xf numFmtId="4" fontId="1" fillId="0" borderId="26"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0" fontId="1" fillId="0" borderId="34" xfId="0" applyNumberFormat="1" applyFont="1" applyFill="1" applyBorder="1" applyAlignment="1">
      <alignment horizontal="left" wrapText="1" indent="3"/>
    </xf>
    <xf numFmtId="4" fontId="7" fillId="34" borderId="37" xfId="0" applyNumberFormat="1" applyFont="1" applyFill="1" applyBorder="1" applyAlignment="1">
      <alignment horizontal="center"/>
    </xf>
    <xf numFmtId="0" fontId="7" fillId="34" borderId="38" xfId="0" applyNumberFormat="1" applyFont="1" applyFill="1" applyBorder="1" applyAlignment="1">
      <alignment horizontal="center"/>
    </xf>
    <xf numFmtId="0" fontId="7" fillId="34" borderId="39" xfId="0" applyNumberFormat="1" applyFont="1" applyFill="1" applyBorder="1" applyAlignment="1">
      <alignment horizontal="center"/>
    </xf>
    <xf numFmtId="0" fontId="7" fillId="34" borderId="40" xfId="0" applyNumberFormat="1" applyFont="1" applyFill="1" applyBorder="1" applyAlignment="1">
      <alignment horizontal="center"/>
    </xf>
    <xf numFmtId="4" fontId="1" fillId="0" borderId="4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4" xfId="0" applyNumberFormat="1" applyFont="1" applyFill="1" applyBorder="1" applyAlignment="1">
      <alignment horizontal="left" wrapText="1" indent="3"/>
    </xf>
    <xf numFmtId="0" fontId="1" fillId="0" borderId="45" xfId="0" applyNumberFormat="1" applyFont="1" applyFill="1" applyBorder="1" applyAlignment="1">
      <alignment horizontal="left" indent="3"/>
    </xf>
    <xf numFmtId="49" fontId="1" fillId="0" borderId="43" xfId="0" applyNumberFormat="1" applyFont="1" applyFill="1" applyBorder="1" applyAlignment="1">
      <alignment horizontal="center"/>
    </xf>
    <xf numFmtId="0" fontId="1" fillId="0" borderId="46" xfId="0" applyNumberFormat="1" applyFont="1" applyFill="1" applyBorder="1" applyAlignment="1">
      <alignment horizontal="left" vertical="center" wrapText="1" indent="3"/>
    </xf>
    <xf numFmtId="0" fontId="1" fillId="0" borderId="38"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3"/>
    </xf>
    <xf numFmtId="0" fontId="15" fillId="0" borderId="0" xfId="0" applyNumberFormat="1" applyFont="1" applyFill="1" applyBorder="1" applyAlignment="1">
      <alignment horizontal="right"/>
    </xf>
    <xf numFmtId="0" fontId="14"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 fillId="0" borderId="47" xfId="0" applyNumberFormat="1" applyFont="1" applyFill="1" applyBorder="1" applyAlignment="1">
      <alignment horizontal="center"/>
    </xf>
    <xf numFmtId="0" fontId="1" fillId="0" borderId="46" xfId="0" applyNumberFormat="1" applyFont="1" applyFill="1" applyBorder="1" applyAlignment="1">
      <alignment horizontal="left" wrapText="1" indent="1"/>
    </xf>
    <xf numFmtId="0" fontId="1" fillId="0" borderId="38" xfId="0" applyNumberFormat="1" applyFont="1" applyFill="1" applyBorder="1" applyAlignment="1">
      <alignment horizontal="left" indent="1"/>
    </xf>
    <xf numFmtId="0" fontId="1" fillId="0" borderId="40" xfId="0" applyNumberFormat="1" applyFont="1" applyFill="1" applyBorder="1" applyAlignment="1">
      <alignment horizontal="left" indent="1"/>
    </xf>
    <xf numFmtId="49" fontId="1" fillId="0" borderId="46"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33" xfId="0" applyNumberFormat="1" applyFont="1" applyFill="1" applyBorder="1" applyAlignment="1">
      <alignment horizontal="center"/>
    </xf>
    <xf numFmtId="49" fontId="5" fillId="0" borderId="25"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 fontId="1" fillId="0" borderId="49"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7" fillId="34" borderId="41" xfId="0" applyNumberFormat="1" applyFont="1" applyFill="1" applyBorder="1" applyAlignment="1">
      <alignment horizontal="center"/>
    </xf>
    <xf numFmtId="4" fontId="1" fillId="0" borderId="19" xfId="0" applyNumberFormat="1" applyFont="1" applyFill="1" applyBorder="1" applyAlignment="1">
      <alignment horizontal="center"/>
    </xf>
    <xf numFmtId="4" fontId="7" fillId="34" borderId="42" xfId="0" applyNumberFormat="1" applyFont="1" applyFill="1" applyBorder="1" applyAlignment="1">
      <alignment horizontal="center"/>
    </xf>
    <xf numFmtId="4" fontId="66" fillId="0" borderId="19" xfId="0" applyNumberFormat="1" applyFont="1" applyFill="1" applyBorder="1" applyAlignment="1">
      <alignment horizontal="center"/>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49" xfId="0" applyNumberFormat="1" applyFont="1" applyFill="1" applyBorder="1" applyAlignment="1">
      <alignment horizontal="center"/>
    </xf>
    <xf numFmtId="4" fontId="66" fillId="0" borderId="49" xfId="0" applyNumberFormat="1" applyFont="1" applyFill="1" applyBorder="1" applyAlignment="1">
      <alignment horizontal="center"/>
    </xf>
    <xf numFmtId="4" fontId="66" fillId="0" borderId="45" xfId="0" applyNumberFormat="1" applyFont="1" applyFill="1" applyBorder="1" applyAlignment="1">
      <alignment horizontal="center"/>
    </xf>
    <xf numFmtId="4" fontId="66" fillId="0" borderId="50" xfId="0" applyNumberFormat="1" applyFont="1" applyFill="1" applyBorder="1" applyAlignment="1">
      <alignment horizontal="center"/>
    </xf>
    <xf numFmtId="0" fontId="3" fillId="0" borderId="25"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5"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right"/>
    </xf>
    <xf numFmtId="49" fontId="3" fillId="0" borderId="25" xfId="0" applyNumberFormat="1" applyFont="1" applyFill="1" applyBorder="1" applyAlignment="1">
      <alignment horizontal="center"/>
    </xf>
    <xf numFmtId="49" fontId="3" fillId="0" borderId="25" xfId="0" applyNumberFormat="1" applyFont="1" applyFill="1" applyBorder="1" applyAlignment="1">
      <alignment horizontal="left"/>
    </xf>
    <xf numFmtId="49" fontId="1" fillId="0" borderId="25"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5" xfId="0" applyNumberFormat="1" applyFont="1" applyFill="1" applyBorder="1" applyAlignment="1">
      <alignment horizontal="left"/>
    </xf>
    <xf numFmtId="0" fontId="1" fillId="0" borderId="28"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55" xfId="0" applyNumberFormat="1" applyFont="1" applyFill="1" applyBorder="1" applyAlignment="1">
      <alignment horizontal="center"/>
    </xf>
    <xf numFmtId="4" fontId="1" fillId="0" borderId="34" xfId="0" applyNumberFormat="1" applyFont="1" applyFill="1" applyBorder="1" applyAlignment="1">
      <alignment horizontal="center"/>
    </xf>
    <xf numFmtId="0" fontId="7" fillId="0" borderId="21" xfId="0" applyNumberFormat="1" applyFont="1" applyFill="1" applyBorder="1" applyAlignment="1">
      <alignment horizontal="left"/>
    </xf>
    <xf numFmtId="0" fontId="7" fillId="0" borderId="22" xfId="0" applyNumberFormat="1" applyFont="1" applyFill="1" applyBorder="1" applyAlignment="1">
      <alignment horizontal="left"/>
    </xf>
    <xf numFmtId="49" fontId="7" fillId="0" borderId="30"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1" xfId="0" applyNumberFormat="1" applyFont="1" applyFill="1" applyBorder="1" applyAlignment="1">
      <alignment horizontal="center"/>
    </xf>
    <xf numFmtId="4" fontId="7" fillId="34" borderId="21" xfId="0" applyNumberFormat="1" applyFont="1" applyFill="1" applyBorder="1" applyAlignment="1">
      <alignment horizontal="center"/>
    </xf>
    <xf numFmtId="4" fontId="7" fillId="34" borderId="22" xfId="0" applyNumberFormat="1" applyFont="1" applyFill="1" applyBorder="1" applyAlignment="1">
      <alignment horizontal="center"/>
    </xf>
    <xf numFmtId="4" fontId="7" fillId="34" borderId="23" xfId="0" applyNumberFormat="1" applyFont="1" applyFill="1" applyBorder="1" applyAlignment="1">
      <alignment horizontal="center"/>
    </xf>
    <xf numFmtId="4" fontId="7" fillId="33" borderId="21"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23"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0"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3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19" xfId="0" applyNumberFormat="1" applyFont="1" applyFill="1" applyBorder="1" applyAlignment="1">
      <alignment horizontal="center"/>
    </xf>
    <xf numFmtId="0" fontId="1" fillId="0" borderId="31" xfId="0" applyNumberFormat="1" applyFont="1" applyFill="1" applyBorder="1" applyAlignment="1">
      <alignment horizontal="left" wrapText="1" indent="1"/>
    </xf>
    <xf numFmtId="0" fontId="1" fillId="0" borderId="0" xfId="0" applyNumberFormat="1" applyFont="1" applyFill="1" applyBorder="1" applyAlignment="1">
      <alignment horizontal="left" indent="1"/>
    </xf>
    <xf numFmtId="0" fontId="1" fillId="0" borderId="35" xfId="0" applyNumberFormat="1" applyFont="1" applyFill="1" applyBorder="1" applyAlignment="1">
      <alignment horizontal="left" indent="1"/>
    </xf>
    <xf numFmtId="4" fontId="1" fillId="0" borderId="56" xfId="0" applyNumberFormat="1" applyFont="1" applyFill="1" applyBorder="1" applyAlignment="1">
      <alignment horizontal="center"/>
    </xf>
    <xf numFmtId="4" fontId="7" fillId="9" borderId="20" xfId="0" applyNumberFormat="1" applyFont="1" applyFill="1" applyBorder="1" applyAlignment="1">
      <alignment horizontal="center"/>
    </xf>
    <xf numFmtId="4" fontId="7" fillId="9" borderId="10" xfId="0" applyNumberFormat="1" applyFont="1" applyFill="1" applyBorder="1" applyAlignment="1">
      <alignment horizontal="center"/>
    </xf>
    <xf numFmtId="4" fontId="7" fillId="9" borderId="27" xfId="0" applyNumberFormat="1" applyFont="1" applyFill="1" applyBorder="1" applyAlignment="1">
      <alignment horizontal="center"/>
    </xf>
    <xf numFmtId="0" fontId="1" fillId="0" borderId="28" xfId="0" applyNumberFormat="1" applyFont="1" applyFill="1" applyBorder="1" applyAlignment="1">
      <alignment horizontal="left" wrapText="1" indent="3"/>
    </xf>
    <xf numFmtId="0" fontId="1" fillId="0" borderId="28"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 fillId="0" borderId="34" xfId="0" applyNumberFormat="1" applyFont="1" applyFill="1" applyBorder="1" applyAlignment="1">
      <alignment horizontal="left" indent="1"/>
    </xf>
    <xf numFmtId="4" fontId="7" fillId="0" borderId="21" xfId="0" applyNumberFormat="1" applyFont="1" applyFill="1" applyBorder="1" applyAlignment="1">
      <alignment horizontal="center"/>
    </xf>
    <xf numFmtId="4" fontId="7" fillId="0" borderId="22" xfId="0" applyNumberFormat="1" applyFont="1" applyFill="1" applyBorder="1" applyAlignment="1">
      <alignment horizontal="center"/>
    </xf>
    <xf numFmtId="4" fontId="7" fillId="0" borderId="23" xfId="0" applyNumberFormat="1" applyFont="1" applyFill="1" applyBorder="1" applyAlignment="1">
      <alignment horizontal="center"/>
    </xf>
    <xf numFmtId="4" fontId="7" fillId="0" borderId="26"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3"/>
    </xf>
    <xf numFmtId="0" fontId="1" fillId="0" borderId="28"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34" xfId="0" applyNumberFormat="1" applyFont="1" applyFill="1" applyBorder="1" applyAlignment="1">
      <alignment horizontal="left" indent="3"/>
    </xf>
    <xf numFmtId="0" fontId="1" fillId="0" borderId="45" xfId="0" applyNumberFormat="1" applyFont="1" applyFill="1" applyBorder="1" applyAlignment="1">
      <alignment horizontal="left" wrapText="1" indent="3"/>
    </xf>
    <xf numFmtId="0" fontId="1" fillId="0" borderId="51" xfId="0" applyNumberFormat="1" applyFont="1" applyFill="1" applyBorder="1" applyAlignment="1">
      <alignment horizontal="left" wrapText="1" indent="3"/>
    </xf>
    <xf numFmtId="0" fontId="1" fillId="0" borderId="48" xfId="0" applyNumberFormat="1" applyFont="1" applyFill="1" applyBorder="1" applyAlignment="1">
      <alignment horizontal="left" indent="3"/>
    </xf>
    <xf numFmtId="0" fontId="1" fillId="0" borderId="36" xfId="0" applyNumberFormat="1" applyFont="1" applyFill="1" applyBorder="1" applyAlignment="1">
      <alignment horizontal="left" indent="3"/>
    </xf>
    <xf numFmtId="49" fontId="1" fillId="0" borderId="57"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8" xfId="0" applyNumberFormat="1" applyFont="1" applyFill="1" applyBorder="1" applyAlignment="1">
      <alignment horizontal="center"/>
    </xf>
    <xf numFmtId="4" fontId="1" fillId="0" borderId="57" xfId="0" applyNumberFormat="1" applyFont="1" applyFill="1" applyBorder="1" applyAlignment="1">
      <alignment horizontal="center"/>
    </xf>
    <xf numFmtId="4" fontId="1" fillId="0" borderId="53" xfId="0" applyNumberFormat="1" applyFont="1" applyFill="1" applyBorder="1" applyAlignment="1">
      <alignment horizontal="center"/>
    </xf>
    <xf numFmtId="4" fontId="1" fillId="0" borderId="58"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4" fontId="1" fillId="0" borderId="54" xfId="0" applyNumberFormat="1" applyFont="1" applyFill="1" applyBorder="1" applyAlignment="1">
      <alignment horizontal="center"/>
    </xf>
    <xf numFmtId="49" fontId="1" fillId="0" borderId="52" xfId="0" applyNumberFormat="1" applyFont="1" applyFill="1" applyBorder="1" applyAlignment="1">
      <alignment horizontal="center"/>
    </xf>
    <xf numFmtId="0" fontId="7" fillId="34" borderId="22" xfId="0" applyNumberFormat="1" applyFont="1" applyFill="1" applyBorder="1" applyAlignment="1">
      <alignment horizontal="center"/>
    </xf>
    <xf numFmtId="0" fontId="7" fillId="34" borderId="23" xfId="0" applyNumberFormat="1" applyFont="1" applyFill="1" applyBorder="1" applyAlignment="1">
      <alignment horizontal="center"/>
    </xf>
    <xf numFmtId="0" fontId="7" fillId="34" borderId="21" xfId="0" applyNumberFormat="1" applyFont="1" applyFill="1" applyBorder="1" applyAlignment="1">
      <alignment horizontal="center"/>
    </xf>
    <xf numFmtId="0" fontId="7" fillId="34" borderId="26"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 fontId="7" fillId="9" borderId="21" xfId="0" applyNumberFormat="1" applyFont="1" applyFill="1" applyBorder="1" applyAlignment="1">
      <alignment horizontal="center"/>
    </xf>
    <xf numFmtId="0" fontId="7" fillId="9" borderId="22" xfId="0" applyNumberFormat="1" applyFont="1" applyFill="1" applyBorder="1" applyAlignment="1">
      <alignment horizontal="center"/>
    </xf>
    <xf numFmtId="0" fontId="7" fillId="9" borderId="23" xfId="0" applyNumberFormat="1" applyFont="1" applyFill="1" applyBorder="1" applyAlignment="1">
      <alignment horizontal="center"/>
    </xf>
    <xf numFmtId="0" fontId="1" fillId="0" borderId="28" xfId="0" applyNumberFormat="1" applyFont="1" applyFill="1" applyBorder="1" applyAlignment="1">
      <alignment horizontal="left" vertical="center" wrapText="1" indent="4"/>
    </xf>
    <xf numFmtId="0" fontId="1" fillId="0" borderId="25" xfId="0" applyNumberFormat="1" applyFont="1" applyFill="1" applyBorder="1" applyAlignment="1">
      <alignment horizontal="left" vertical="center" indent="4"/>
    </xf>
    <xf numFmtId="0" fontId="1" fillId="0" borderId="34" xfId="0" applyNumberFormat="1" applyFont="1" applyFill="1" applyBorder="1" applyAlignment="1">
      <alignment horizontal="left" vertical="center" indent="4"/>
    </xf>
    <xf numFmtId="49" fontId="1" fillId="0" borderId="3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1"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52" xfId="0" applyNumberFormat="1" applyFont="1" applyFill="1" applyBorder="1" applyAlignment="1">
      <alignment horizontal="center" vertical="center"/>
    </xf>
    <xf numFmtId="49" fontId="1" fillId="0" borderId="53"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 fontId="1" fillId="0" borderId="57" xfId="0" applyNumberFormat="1" applyFont="1" applyFill="1" applyBorder="1" applyAlignment="1">
      <alignment horizontal="center" vertical="center"/>
    </xf>
    <xf numFmtId="4" fontId="1" fillId="0" borderId="53" xfId="0" applyNumberFormat="1" applyFont="1" applyFill="1" applyBorder="1" applyAlignment="1">
      <alignment horizontal="center" vertical="center"/>
    </xf>
    <xf numFmtId="4" fontId="1" fillId="0" borderId="58" xfId="0" applyNumberFormat="1" applyFont="1" applyFill="1" applyBorder="1" applyAlignment="1">
      <alignment horizontal="center" vertical="center"/>
    </xf>
    <xf numFmtId="0" fontId="1" fillId="0" borderId="57"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54" xfId="0" applyNumberFormat="1" applyFont="1" applyFill="1" applyBorder="1" applyAlignment="1">
      <alignment horizontal="center" vertical="center"/>
    </xf>
    <xf numFmtId="4" fontId="1" fillId="33" borderId="28"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29"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4" fontId="7" fillId="9" borderId="22" xfId="0" applyNumberFormat="1" applyFont="1" applyFill="1" applyBorder="1" applyAlignment="1">
      <alignment horizontal="center"/>
    </xf>
    <xf numFmtId="4" fontId="7" fillId="9" borderId="23" xfId="0" applyNumberFormat="1" applyFont="1" applyFill="1" applyBorder="1" applyAlignment="1">
      <alignment horizontal="center"/>
    </xf>
    <xf numFmtId="4" fontId="7" fillId="9" borderId="28" xfId="0" applyNumberFormat="1" applyFont="1" applyFill="1" applyBorder="1" applyAlignment="1">
      <alignment horizontal="center"/>
    </xf>
    <xf numFmtId="4" fontId="7" fillId="9" borderId="25" xfId="0" applyNumberFormat="1" applyFont="1" applyFill="1" applyBorder="1" applyAlignment="1">
      <alignment horizontal="center"/>
    </xf>
    <xf numFmtId="4" fontId="7" fillId="9" borderId="29" xfId="0" applyNumberFormat="1" applyFont="1" applyFill="1" applyBorder="1" applyAlignment="1">
      <alignment horizontal="center"/>
    </xf>
    <xf numFmtId="4" fontId="7" fillId="9" borderId="37" xfId="0" applyNumberFormat="1" applyFont="1" applyFill="1" applyBorder="1" applyAlignment="1">
      <alignment horizontal="center"/>
    </xf>
    <xf numFmtId="4" fontId="7" fillId="9" borderId="38" xfId="0" applyNumberFormat="1" applyFont="1" applyFill="1" applyBorder="1" applyAlignment="1">
      <alignment horizontal="center"/>
    </xf>
    <xf numFmtId="4" fontId="7" fillId="9"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10" xfId="0" applyNumberFormat="1" applyFont="1" applyFill="1" applyBorder="1" applyAlignment="1">
      <alignment horizontal="left" indent="4"/>
    </xf>
    <xf numFmtId="0" fontId="1" fillId="0" borderId="33"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49" fontId="1" fillId="0" borderId="54"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46" xfId="0" applyNumberFormat="1" applyFont="1" applyFill="1" applyBorder="1" applyAlignment="1">
      <alignment horizontal="left"/>
    </xf>
    <xf numFmtId="0" fontId="1" fillId="0" borderId="38"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20"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wrapText="1" indent="4"/>
    </xf>
    <xf numFmtId="0" fontId="1" fillId="0" borderId="33" xfId="0" applyNumberFormat="1" applyFont="1" applyFill="1" applyBorder="1" applyAlignment="1">
      <alignment horizontal="left" vertical="center" wrapText="1" indent="4"/>
    </xf>
    <xf numFmtId="0" fontId="0" fillId="0" borderId="31" xfId="0" applyBorder="1" applyAlignment="1">
      <alignment horizontal="left" vertical="center" wrapText="1" indent="4"/>
    </xf>
    <xf numFmtId="0" fontId="0" fillId="0" borderId="0" xfId="0" applyAlignment="1">
      <alignment horizontal="left" vertical="center" wrapText="1" indent="4"/>
    </xf>
    <xf numFmtId="0" fontId="0" fillId="0" borderId="35" xfId="0" applyBorder="1" applyAlignment="1">
      <alignment horizontal="left" vertical="center" wrapText="1" indent="4"/>
    </xf>
    <xf numFmtId="0" fontId="0" fillId="0" borderId="28" xfId="0" applyBorder="1" applyAlignment="1">
      <alignment horizontal="left" vertical="center" wrapText="1" indent="4"/>
    </xf>
    <xf numFmtId="0" fontId="0" fillId="0" borderId="25" xfId="0" applyBorder="1" applyAlignment="1">
      <alignment horizontal="left" vertical="center" wrapText="1" indent="4"/>
    </xf>
    <xf numFmtId="0" fontId="0" fillId="0" borderId="34" xfId="0" applyBorder="1" applyAlignment="1">
      <alignment horizontal="left" vertical="center" wrapText="1" indent="4"/>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6"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 fontId="1" fillId="33" borderId="57" xfId="0" applyNumberFormat="1" applyFont="1" applyFill="1" applyBorder="1" applyAlignment="1">
      <alignment horizontal="center"/>
    </xf>
    <xf numFmtId="4" fontId="1" fillId="33" borderId="53" xfId="0" applyNumberFormat="1" applyFont="1" applyFill="1" applyBorder="1" applyAlignment="1">
      <alignment horizontal="center"/>
    </xf>
    <xf numFmtId="4" fontId="1" fillId="33" borderId="58" xfId="0" applyNumberFormat="1" applyFont="1" applyFill="1" applyBorder="1" applyAlignment="1">
      <alignment horizontal="center"/>
    </xf>
    <xf numFmtId="0" fontId="1" fillId="0" borderId="2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33" xfId="0" applyNumberFormat="1" applyFont="1" applyFill="1" applyBorder="1" applyAlignment="1">
      <alignment horizontal="left" vertical="center" wrapText="1"/>
    </xf>
    <xf numFmtId="0" fontId="1" fillId="0" borderId="28" xfId="0" applyNumberFormat="1" applyFont="1" applyFill="1" applyBorder="1" applyAlignment="1">
      <alignment horizontal="left" vertical="center" wrapText="1"/>
    </xf>
    <xf numFmtId="0" fontId="1" fillId="0" borderId="25" xfId="0" applyNumberFormat="1"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1" fillId="0" borderId="57"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49" fontId="1" fillId="0" borderId="57"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1" fillId="0" borderId="21"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4" fontId="1" fillId="0" borderId="37" xfId="0" applyNumberFormat="1" applyFont="1" applyFill="1" applyBorder="1" applyAlignment="1">
      <alignment horizontal="center"/>
    </xf>
    <xf numFmtId="0" fontId="1" fillId="0" borderId="39" xfId="0" applyNumberFormat="1" applyFont="1" applyFill="1" applyBorder="1" applyAlignment="1">
      <alignment horizontal="center"/>
    </xf>
    <xf numFmtId="0" fontId="7" fillId="0" borderId="0" xfId="0" applyNumberFormat="1" applyFont="1" applyFill="1" applyBorder="1" applyAlignment="1">
      <alignment horizontal="center"/>
    </xf>
    <xf numFmtId="49" fontId="7" fillId="0" borderId="46"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 fontId="7" fillId="0" borderId="37" xfId="0" applyNumberFormat="1" applyFont="1" applyFill="1" applyBorder="1" applyAlignment="1">
      <alignment horizontal="center"/>
    </xf>
    <xf numFmtId="0" fontId="7" fillId="0" borderId="38" xfId="0" applyNumberFormat="1" applyFont="1" applyFill="1" applyBorder="1" applyAlignment="1">
      <alignment horizontal="center"/>
    </xf>
    <xf numFmtId="0" fontId="7" fillId="0" borderId="39"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20" xfId="0" applyNumberFormat="1" applyFont="1" applyFill="1" applyBorder="1" applyAlignment="1">
      <alignment horizontal="left" wrapText="1" indent="4"/>
    </xf>
    <xf numFmtId="0" fontId="1" fillId="0" borderId="28"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59"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59"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0" fontId="1" fillId="0" borderId="60" xfId="0" applyNumberFormat="1" applyFont="1" applyFill="1" applyBorder="1" applyAlignment="1">
      <alignment horizontal="center" wrapText="1"/>
    </xf>
    <xf numFmtId="0" fontId="4" fillId="0" borderId="61" xfId="0" applyNumberFormat="1" applyFont="1" applyFill="1" applyBorder="1" applyAlignment="1">
      <alignment horizontal="center" vertical="top"/>
    </xf>
    <xf numFmtId="0" fontId="4" fillId="0" borderId="62"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xf numFmtId="0" fontId="67" fillId="0" borderId="0" xfId="0" applyFont="1" applyAlignment="1">
      <alignment horizontal="center" vertical="center" wrapText="1"/>
    </xf>
    <xf numFmtId="0" fontId="64" fillId="0" borderId="2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right" vertical="center" wrapText="1"/>
    </xf>
    <xf numFmtId="0" fontId="64" fillId="0" borderId="22" xfId="0" applyFont="1" applyBorder="1" applyAlignment="1">
      <alignment horizontal="right" vertical="center" wrapText="1"/>
    </xf>
    <xf numFmtId="0" fontId="67" fillId="0" borderId="0" xfId="0" applyFont="1" applyFill="1" applyAlignment="1">
      <alignment horizontal="center" vertical="center" wrapText="1"/>
    </xf>
    <xf numFmtId="0" fontId="64" fillId="0" borderId="19" xfId="0" applyFont="1" applyBorder="1" applyAlignment="1">
      <alignment horizontal="right" vertical="center" wrapText="1"/>
    </xf>
    <xf numFmtId="16" fontId="67" fillId="0" borderId="0" xfId="0" applyNumberFormat="1" applyFont="1" applyAlignment="1">
      <alignment horizontal="center" vertical="center" wrapText="1"/>
    </xf>
    <xf numFmtId="0" fontId="64" fillId="0" borderId="21" xfId="0" applyFont="1" applyBorder="1" applyAlignment="1">
      <alignment horizontal="left" vertical="center" wrapText="1"/>
    </xf>
    <xf numFmtId="0" fontId="64" fillId="0" borderId="22" xfId="0" applyFont="1" applyBorder="1" applyAlignment="1">
      <alignment horizontal="left" vertical="center" wrapText="1"/>
    </xf>
    <xf numFmtId="0" fontId="64" fillId="0" borderId="19" xfId="0" applyFont="1" applyBorder="1" applyAlignment="1">
      <alignment horizontal="center" vertical="center" wrapText="1"/>
    </xf>
    <xf numFmtId="4" fontId="64" fillId="0" borderId="19" xfId="0" applyNumberFormat="1" applyFont="1" applyBorder="1" applyAlignment="1">
      <alignment horizontal="center" vertical="center" wrapText="1"/>
    </xf>
    <xf numFmtId="0" fontId="65" fillId="0" borderId="0" xfId="0" applyFont="1" applyAlignment="1">
      <alignment horizontal="right" vertical="center" wrapText="1"/>
    </xf>
    <xf numFmtId="49" fontId="18" fillId="0" borderId="19" xfId="0" applyNumberFormat="1" applyFont="1" applyBorder="1" applyAlignment="1">
      <alignment horizontal="right" vertical="center"/>
    </xf>
    <xf numFmtId="4" fontId="18" fillId="0" borderId="24" xfId="0" applyNumberFormat="1" applyFont="1" applyBorder="1" applyAlignment="1">
      <alignment horizontal="right" vertical="center" wrapText="1"/>
    </xf>
    <xf numFmtId="4" fontId="18" fillId="0" borderId="55" xfId="0" applyNumberFormat="1" applyFont="1" applyBorder="1" applyAlignment="1">
      <alignment horizontal="right" vertical="center" wrapText="1"/>
    </xf>
    <xf numFmtId="0" fontId="18" fillId="0" borderId="28" xfId="0" applyNumberFormat="1" applyFont="1" applyBorder="1" applyAlignment="1">
      <alignment horizontal="left" vertical="center" wrapText="1"/>
    </xf>
    <xf numFmtId="0" fontId="18" fillId="0" borderId="25"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1"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23"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49" fontId="18" fillId="0" borderId="21" xfId="0" applyNumberFormat="1" applyFont="1" applyBorder="1" applyAlignment="1">
      <alignment horizontal="right" vertical="center"/>
    </xf>
    <xf numFmtId="49" fontId="18" fillId="0" borderId="22" xfId="0" applyNumberFormat="1" applyFont="1" applyBorder="1" applyAlignment="1">
      <alignment horizontal="right" vertical="center"/>
    </xf>
    <xf numFmtId="49" fontId="18" fillId="0" borderId="23" xfId="0" applyNumberFormat="1" applyFont="1" applyBorder="1" applyAlignment="1">
      <alignment horizontal="right" vertical="center"/>
    </xf>
    <xf numFmtId="0" fontId="18" fillId="0" borderId="19" xfId="0" applyNumberFormat="1" applyFont="1" applyBorder="1" applyAlignment="1">
      <alignment horizontal="left" vertical="center" wrapText="1"/>
    </xf>
    <xf numFmtId="49" fontId="21" fillId="0" borderId="21" xfId="0" applyNumberFormat="1" applyFont="1" applyBorder="1" applyAlignment="1">
      <alignment horizontal="center" vertical="center"/>
    </xf>
    <xf numFmtId="49" fontId="21" fillId="0" borderId="22" xfId="0" applyNumberFormat="1" applyFont="1" applyBorder="1" applyAlignment="1">
      <alignment horizontal="center" vertical="center"/>
    </xf>
    <xf numFmtId="49" fontId="21" fillId="0" borderId="23" xfId="0" applyNumberFormat="1" applyFont="1" applyBorder="1" applyAlignment="1">
      <alignment horizontal="center" vertical="center"/>
    </xf>
    <xf numFmtId="4" fontId="18" fillId="0" borderId="24" xfId="0" applyNumberFormat="1" applyFont="1" applyBorder="1" applyAlignment="1">
      <alignment horizontal="center" vertical="center"/>
    </xf>
    <xf numFmtId="4" fontId="18" fillId="0" borderId="55"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55" xfId="0" applyNumberFormat="1" applyFont="1" applyBorder="1" applyAlignment="1">
      <alignment horizontal="center" vertical="center"/>
    </xf>
    <xf numFmtId="4" fontId="18" fillId="0" borderId="24" xfId="0" applyNumberFormat="1" applyFont="1" applyBorder="1" applyAlignment="1">
      <alignment horizontal="right" vertical="center"/>
    </xf>
    <xf numFmtId="4" fontId="18" fillId="0" borderId="55" xfId="0" applyNumberFormat="1" applyFont="1" applyBorder="1" applyAlignment="1">
      <alignment horizontal="right" vertical="center"/>
    </xf>
    <xf numFmtId="49" fontId="21" fillId="0" borderId="21" xfId="0" applyNumberFormat="1" applyFont="1" applyBorder="1" applyAlignment="1">
      <alignment horizontal="right" vertical="center"/>
    </xf>
    <xf numFmtId="49" fontId="21" fillId="0" borderId="22" xfId="0" applyNumberFormat="1" applyFont="1" applyBorder="1" applyAlignment="1">
      <alignment horizontal="right" vertical="center"/>
    </xf>
    <xf numFmtId="49" fontId="21" fillId="0" borderId="23" xfId="0" applyNumberFormat="1" applyFont="1" applyBorder="1" applyAlignment="1">
      <alignment horizontal="right" vertical="center"/>
    </xf>
    <xf numFmtId="0" fontId="16" fillId="0" borderId="21" xfId="0" applyNumberFormat="1" applyFont="1" applyBorder="1" applyAlignment="1">
      <alignment horizontal="right" vertical="center"/>
    </xf>
    <xf numFmtId="0" fontId="16" fillId="0" borderId="22" xfId="0" applyNumberFormat="1" applyFont="1" applyBorder="1" applyAlignment="1">
      <alignment horizontal="right" vertical="center"/>
    </xf>
    <xf numFmtId="0" fontId="16" fillId="0" borderId="23" xfId="0" applyNumberFormat="1" applyFont="1" applyBorder="1" applyAlignment="1">
      <alignment horizontal="right" vertical="center"/>
    </xf>
    <xf numFmtId="0" fontId="16" fillId="0" borderId="21" xfId="0" applyNumberFormat="1" applyFont="1" applyBorder="1" applyAlignment="1">
      <alignment horizontal="center" vertical="center"/>
    </xf>
    <xf numFmtId="0" fontId="16" fillId="0" borderId="22" xfId="0" applyNumberFormat="1" applyFont="1" applyBorder="1" applyAlignment="1">
      <alignment horizontal="center" vertical="center"/>
    </xf>
    <xf numFmtId="0" fontId="16" fillId="0" borderId="23" xfId="0" applyNumberFormat="1" applyFont="1" applyBorder="1" applyAlignment="1">
      <alignment horizontal="center" vertical="center"/>
    </xf>
    <xf numFmtId="49" fontId="16" fillId="0" borderId="21" xfId="0" applyNumberFormat="1" applyFont="1" applyBorder="1" applyAlignment="1">
      <alignment horizontal="right" vertical="center" wrapText="1"/>
    </xf>
    <xf numFmtId="49" fontId="16" fillId="0" borderId="22" xfId="0" applyNumberFormat="1" applyFont="1" applyBorder="1" applyAlignment="1">
      <alignment horizontal="right" vertical="center" wrapText="1"/>
    </xf>
    <xf numFmtId="49" fontId="16" fillId="0" borderId="23" xfId="0" applyNumberFormat="1" applyFont="1" applyBorder="1" applyAlignment="1">
      <alignment horizontal="right" vertical="center" wrapText="1"/>
    </xf>
    <xf numFmtId="49" fontId="17" fillId="0" borderId="21" xfId="0" applyNumberFormat="1" applyFont="1" applyBorder="1" applyAlignment="1">
      <alignment horizontal="right" vertical="center"/>
    </xf>
    <xf numFmtId="49" fontId="17" fillId="0" borderId="22" xfId="0" applyNumberFormat="1" applyFont="1" applyBorder="1" applyAlignment="1">
      <alignment horizontal="right" vertical="center"/>
    </xf>
    <xf numFmtId="0" fontId="17" fillId="0" borderId="20" xfId="0" applyNumberFormat="1" applyFont="1" applyBorder="1" applyAlignment="1">
      <alignment horizontal="center" vertical="center" wrapText="1"/>
    </xf>
    <xf numFmtId="0" fontId="17" fillId="0" borderId="31" xfId="0" applyNumberFormat="1" applyFont="1" applyBorder="1" applyAlignment="1">
      <alignment horizontal="center" vertical="center" wrapText="1"/>
    </xf>
    <xf numFmtId="0" fontId="17" fillId="0" borderId="28" xfId="0" applyNumberFormat="1" applyFont="1" applyBorder="1" applyAlignment="1">
      <alignment horizontal="center" vertical="center" wrapText="1"/>
    </xf>
    <xf numFmtId="0" fontId="17" fillId="0" borderId="24" xfId="0" applyNumberFormat="1" applyFont="1" applyBorder="1" applyAlignment="1">
      <alignment horizontal="center" vertical="center" wrapText="1"/>
    </xf>
    <xf numFmtId="0" fontId="17" fillId="0" borderId="63" xfId="0" applyNumberFormat="1" applyFont="1" applyBorder="1" applyAlignment="1">
      <alignment horizontal="center" vertical="center" wrapText="1"/>
    </xf>
    <xf numFmtId="0" fontId="17" fillId="0" borderId="55" xfId="0" applyNumberFormat="1" applyFont="1" applyBorder="1" applyAlignment="1">
      <alignment horizontal="center" vertical="center" wrapText="1"/>
    </xf>
    <xf numFmtId="0" fontId="17" fillId="0" borderId="21" xfId="0" applyNumberFormat="1" applyFont="1" applyBorder="1" applyAlignment="1">
      <alignment horizontal="center" vertical="center" wrapText="1"/>
    </xf>
    <xf numFmtId="0" fontId="17" fillId="0" borderId="22"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 fillId="0" borderId="0" xfId="0" applyNumberFormat="1" applyFont="1" applyBorder="1" applyAlignment="1">
      <alignment horizontal="center" vertical="top"/>
    </xf>
    <xf numFmtId="0" fontId="17" fillId="0" borderId="25" xfId="0" applyNumberFormat="1" applyFont="1" applyBorder="1" applyAlignment="1">
      <alignment horizontal="center" vertical="center"/>
    </xf>
    <xf numFmtId="0" fontId="18" fillId="0" borderId="19" xfId="0" applyNumberFormat="1" applyFont="1" applyBorder="1" applyAlignment="1">
      <alignment horizontal="left" vertical="center"/>
    </xf>
    <xf numFmtId="0" fontId="18" fillId="0" borderId="21" xfId="0" applyNumberFormat="1" applyFont="1" applyBorder="1" applyAlignment="1">
      <alignment horizontal="left" vertical="center"/>
    </xf>
    <xf numFmtId="0" fontId="18" fillId="0" borderId="22" xfId="0" applyNumberFormat="1" applyFont="1" applyBorder="1" applyAlignment="1">
      <alignment horizontal="left" vertical="center"/>
    </xf>
    <xf numFmtId="0" fontId="18" fillId="0" borderId="23" xfId="0" applyNumberFormat="1" applyFont="1" applyBorder="1" applyAlignment="1">
      <alignment horizontal="left" vertical="center"/>
    </xf>
    <xf numFmtId="0" fontId="16" fillId="0" borderId="0" xfId="0" applyNumberFormat="1" applyFont="1" applyBorder="1" applyAlignment="1">
      <alignment horizontal="center" vertical="center"/>
    </xf>
    <xf numFmtId="0" fontId="18" fillId="0" borderId="19" xfId="0" applyNumberFormat="1" applyFont="1" applyBorder="1" applyAlignment="1">
      <alignment horizontal="center" vertical="center" wrapText="1"/>
    </xf>
    <xf numFmtId="0" fontId="18" fillId="0" borderId="19" xfId="0" applyNumberFormat="1" applyFont="1" applyBorder="1" applyAlignment="1">
      <alignment horizontal="center" vertical="center"/>
    </xf>
    <xf numFmtId="0" fontId="18" fillId="0" borderId="19" xfId="0" applyNumberFormat="1" applyFont="1" applyBorder="1" applyAlignment="1">
      <alignment horizontal="right" vertical="center"/>
    </xf>
    <xf numFmtId="0" fontId="18" fillId="0" borderId="21" xfId="0" applyNumberFormat="1" applyFont="1" applyBorder="1" applyAlignment="1">
      <alignment horizontal="center" vertical="center" wrapText="1"/>
    </xf>
    <xf numFmtId="0" fontId="18" fillId="0" borderId="22"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1"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9" fillId="0" borderId="0" xfId="0" applyNumberFormat="1" applyFont="1" applyBorder="1" applyAlignment="1">
      <alignment horizontal="left" vertical="center" wrapText="1"/>
    </xf>
    <xf numFmtId="49" fontId="18" fillId="0" borderId="21" xfId="0" applyNumberFormat="1" applyFont="1" applyBorder="1" applyAlignment="1">
      <alignment horizontal="left" vertical="center"/>
    </xf>
    <xf numFmtId="49" fontId="18" fillId="0" borderId="22" xfId="0" applyNumberFormat="1" applyFont="1" applyBorder="1" applyAlignment="1">
      <alignment horizontal="left" vertical="center"/>
    </xf>
    <xf numFmtId="49" fontId="18" fillId="0" borderId="23" xfId="0" applyNumberFormat="1" applyFont="1" applyBorder="1" applyAlignment="1">
      <alignment horizontal="left" vertical="center"/>
    </xf>
    <xf numFmtId="0" fontId="16" fillId="0" borderId="0" xfId="0" applyNumberFormat="1" applyFont="1" applyFill="1" applyBorder="1" applyAlignment="1">
      <alignment horizontal="center" vertical="center"/>
    </xf>
    <xf numFmtId="49" fontId="16" fillId="0" borderId="25"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6" fillId="0" borderId="25" xfId="0" applyNumberFormat="1" applyFont="1" applyBorder="1" applyAlignment="1">
      <alignment horizontal="left" vertical="center"/>
    </xf>
    <xf numFmtId="0" fontId="1" fillId="0" borderId="10" xfId="0" applyFont="1" applyBorder="1" applyAlignment="1">
      <alignment horizontal="center" vertical="top"/>
    </xf>
    <xf numFmtId="0" fontId="20" fillId="0" borderId="0" xfId="0" applyFont="1" applyBorder="1" applyAlignment="1">
      <alignment horizontal="right"/>
    </xf>
    <xf numFmtId="49" fontId="20" fillId="0" borderId="25" xfId="0" applyNumberFormat="1" applyFont="1" applyFill="1" applyBorder="1" applyAlignment="1">
      <alignment horizontal="center"/>
    </xf>
    <xf numFmtId="0" fontId="20" fillId="0" borderId="0" xfId="0" applyFont="1" applyBorder="1" applyAlignment="1">
      <alignment/>
    </xf>
    <xf numFmtId="49" fontId="20" fillId="0" borderId="25" xfId="0" applyNumberFormat="1" applyFont="1" applyFill="1" applyBorder="1" applyAlignment="1">
      <alignment horizontal="left"/>
    </xf>
    <xf numFmtId="0" fontId="20" fillId="0" borderId="0" xfId="0" applyFont="1" applyAlignment="1">
      <alignment/>
    </xf>
    <xf numFmtId="0" fontId="20" fillId="0" borderId="52" xfId="0" applyNumberFormat="1" applyFont="1" applyFill="1" applyBorder="1" applyAlignment="1">
      <alignment horizontal="center" vertical="center"/>
    </xf>
    <xf numFmtId="0" fontId="20" fillId="0" borderId="53" xfId="0" applyNumberFormat="1" applyFont="1" applyFill="1" applyBorder="1" applyAlignment="1">
      <alignment horizontal="center" vertical="center"/>
    </xf>
    <xf numFmtId="0" fontId="20" fillId="0" borderId="54" xfId="0" applyNumberFormat="1" applyFont="1" applyFill="1" applyBorder="1" applyAlignment="1">
      <alignment horizontal="center" vertical="center"/>
    </xf>
    <xf numFmtId="0" fontId="20" fillId="0" borderId="25" xfId="0" applyFont="1" applyFill="1" applyBorder="1" applyAlignment="1">
      <alignment horizont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2" fillId="0" borderId="52" xfId="0" applyNumberFormat="1" applyFont="1" applyFill="1" applyBorder="1" applyAlignment="1">
      <alignment horizontal="center" vertical="center"/>
    </xf>
    <xf numFmtId="0" fontId="22" fillId="0" borderId="53" xfId="0" applyNumberFormat="1" applyFont="1" applyFill="1" applyBorder="1" applyAlignment="1">
      <alignment horizontal="center" vertical="center"/>
    </xf>
    <xf numFmtId="0" fontId="22" fillId="0" borderId="58" xfId="0" applyNumberFormat="1" applyFont="1" applyFill="1" applyBorder="1" applyAlignment="1">
      <alignment horizontal="center" vertical="center"/>
    </xf>
    <xf numFmtId="0" fontId="22" fillId="0" borderId="57" xfId="0" applyNumberFormat="1" applyFont="1" applyFill="1" applyBorder="1" applyAlignment="1">
      <alignment horizontal="center" vertical="center"/>
    </xf>
    <xf numFmtId="0" fontId="22" fillId="0" borderId="54" xfId="0" applyNumberFormat="1" applyFont="1" applyFill="1" applyBorder="1" applyAlignment="1">
      <alignment horizontal="center" vertical="center"/>
    </xf>
    <xf numFmtId="49" fontId="20" fillId="0" borderId="46" xfId="0" applyNumberFormat="1" applyFont="1" applyFill="1" applyBorder="1" applyAlignment="1">
      <alignment horizontal="center" vertical="center"/>
    </xf>
    <xf numFmtId="49" fontId="20" fillId="0" borderId="38" xfId="0" applyNumberFormat="1" applyFont="1" applyFill="1" applyBorder="1" applyAlignment="1">
      <alignment horizontal="center" vertical="center"/>
    </xf>
    <xf numFmtId="49" fontId="20" fillId="0" borderId="40" xfId="0" applyNumberFormat="1" applyFont="1" applyFill="1" applyBorder="1" applyAlignment="1">
      <alignment horizontal="center" vertical="center"/>
    </xf>
    <xf numFmtId="0" fontId="22" fillId="0" borderId="21" xfId="0" applyNumberFormat="1" applyFont="1" applyFill="1" applyBorder="1" applyAlignment="1">
      <alignment horizontal="center"/>
    </xf>
    <xf numFmtId="0" fontId="22" fillId="0" borderId="22" xfId="0" applyNumberFormat="1" applyFont="1" applyFill="1" applyBorder="1" applyAlignment="1">
      <alignment horizontal="center"/>
    </xf>
    <xf numFmtId="0" fontId="22" fillId="0" borderId="23" xfId="0" applyNumberFormat="1" applyFont="1" applyFill="1" applyBorder="1" applyAlignment="1">
      <alignment horizontal="center"/>
    </xf>
    <xf numFmtId="0" fontId="22" fillId="0" borderId="26" xfId="0" applyNumberFormat="1" applyFont="1" applyFill="1" applyBorder="1" applyAlignment="1">
      <alignment horizontal="center"/>
    </xf>
    <xf numFmtId="0" fontId="22" fillId="0" borderId="22" xfId="0" applyFont="1" applyFill="1" applyBorder="1" applyAlignment="1">
      <alignment horizontal="left" vertical="center" wrapText="1"/>
    </xf>
    <xf numFmtId="49" fontId="22" fillId="0" borderId="52" xfId="0" applyNumberFormat="1" applyFont="1" applyFill="1" applyBorder="1" applyAlignment="1">
      <alignment horizontal="center" vertical="center"/>
    </xf>
    <xf numFmtId="49" fontId="22" fillId="0" borderId="53" xfId="0" applyNumberFormat="1" applyFont="1" applyFill="1" applyBorder="1" applyAlignment="1">
      <alignment horizontal="center" vertical="center"/>
    </xf>
    <xf numFmtId="49" fontId="22" fillId="0" borderId="58" xfId="0" applyNumberFormat="1" applyFont="1" applyFill="1" applyBorder="1" applyAlignment="1">
      <alignment horizontal="center" vertical="center"/>
    </xf>
    <xf numFmtId="49" fontId="22" fillId="0" borderId="57"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2" xfId="0" applyNumberFormat="1" applyFont="1" applyFill="1" applyBorder="1" applyAlignment="1">
      <alignment horizontal="center" vertical="center"/>
    </xf>
    <xf numFmtId="0" fontId="22" fillId="0" borderId="23"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23" fillId="0" borderId="22" xfId="0" applyFont="1" applyBorder="1" applyAlignment="1">
      <alignment horizontal="right"/>
    </xf>
    <xf numFmtId="49" fontId="22" fillId="0" borderId="30" xfId="0" applyNumberFormat="1" applyFont="1" applyFill="1" applyBorder="1" applyAlignment="1">
      <alignment horizontal="center"/>
    </xf>
    <xf numFmtId="49" fontId="22" fillId="0" borderId="22" xfId="0" applyNumberFormat="1" applyFont="1" applyFill="1" applyBorder="1" applyAlignment="1">
      <alignment horizontal="center"/>
    </xf>
    <xf numFmtId="49" fontId="22" fillId="0" borderId="23" xfId="0" applyNumberFormat="1" applyFont="1" applyFill="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 fontId="22" fillId="0" borderId="37" xfId="0" applyNumberFormat="1" applyFont="1" applyFill="1" applyBorder="1" applyAlignment="1">
      <alignment horizontal="center"/>
    </xf>
    <xf numFmtId="4" fontId="22" fillId="0" borderId="38" xfId="0" applyNumberFormat="1" applyFont="1" applyFill="1" applyBorder="1" applyAlignment="1">
      <alignment horizontal="center"/>
    </xf>
    <xf numFmtId="4" fontId="22" fillId="0" borderId="39" xfId="0" applyNumberFormat="1" applyFont="1" applyFill="1" applyBorder="1" applyAlignment="1">
      <alignment horizontal="center"/>
    </xf>
    <xf numFmtId="4" fontId="22" fillId="0" borderId="40" xfId="0" applyNumberFormat="1" applyFont="1" applyFill="1" applyBorder="1" applyAlignment="1">
      <alignment horizontal="center"/>
    </xf>
    <xf numFmtId="0" fontId="22" fillId="0" borderId="22" xfId="0" applyFont="1" applyFill="1" applyBorder="1" applyAlignment="1">
      <alignment horizontal="left" wrapText="1"/>
    </xf>
    <xf numFmtId="49" fontId="22" fillId="0" borderId="30"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2" fillId="0" borderId="23"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9" fontId="22" fillId="0" borderId="21" xfId="0" applyNumberFormat="1" applyFont="1" applyFill="1" applyBorder="1" applyAlignment="1">
      <alignment horizontal="center"/>
    </xf>
    <xf numFmtId="4" fontId="22" fillId="0" borderId="21" xfId="0" applyNumberFormat="1" applyFont="1" applyFill="1" applyBorder="1" applyAlignment="1">
      <alignment horizontal="center"/>
    </xf>
    <xf numFmtId="4" fontId="22" fillId="0" borderId="22" xfId="0" applyNumberFormat="1" applyFont="1" applyFill="1" applyBorder="1" applyAlignment="1">
      <alignment horizontal="center"/>
    </xf>
    <xf numFmtId="4" fontId="22" fillId="0" borderId="23" xfId="0" applyNumberFormat="1" applyFont="1" applyFill="1" applyBorder="1" applyAlignment="1">
      <alignment horizontal="center"/>
    </xf>
    <xf numFmtId="4" fontId="22" fillId="0" borderId="26" xfId="0" applyNumberFormat="1" applyFont="1" applyFill="1" applyBorder="1" applyAlignment="1">
      <alignment horizontal="center"/>
    </xf>
    <xf numFmtId="49" fontId="22" fillId="0" borderId="46" xfId="0" applyNumberFormat="1" applyFont="1" applyFill="1" applyBorder="1" applyAlignment="1">
      <alignment horizontal="center" vertical="center"/>
    </xf>
    <xf numFmtId="49" fontId="22" fillId="0" borderId="38" xfId="0" applyNumberFormat="1" applyFont="1" applyFill="1" applyBorder="1" applyAlignment="1">
      <alignment horizontal="center" vertical="center"/>
    </xf>
    <xf numFmtId="49" fontId="22" fillId="0" borderId="39" xfId="0" applyNumberFormat="1" applyFont="1" applyFill="1" applyBorder="1" applyAlignment="1">
      <alignment horizontal="center" vertical="center"/>
    </xf>
    <xf numFmtId="49" fontId="22" fillId="0" borderId="37" xfId="0" applyNumberFormat="1" applyFont="1" applyFill="1" applyBorder="1" applyAlignment="1">
      <alignment horizontal="center" vertical="center"/>
    </xf>
    <xf numFmtId="49" fontId="22"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49" fontId="22" fillId="0" borderId="39" xfId="0" applyNumberFormat="1" applyFont="1" applyFill="1" applyBorder="1" applyAlignment="1">
      <alignment horizontal="center"/>
    </xf>
    <xf numFmtId="0" fontId="22" fillId="0" borderId="37" xfId="0" applyNumberFormat="1" applyFont="1" applyFill="1" applyBorder="1" applyAlignment="1">
      <alignment horizontal="center"/>
    </xf>
    <xf numFmtId="0" fontId="22" fillId="0" borderId="38" xfId="0" applyNumberFormat="1" applyFont="1" applyFill="1" applyBorder="1" applyAlignment="1">
      <alignment horizontal="center"/>
    </xf>
    <xf numFmtId="0" fontId="22" fillId="0" borderId="39" xfId="0" applyNumberFormat="1" applyFont="1" applyFill="1" applyBorder="1" applyAlignment="1">
      <alignment horizontal="center"/>
    </xf>
    <xf numFmtId="0" fontId="22" fillId="0" borderId="2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2" fillId="0" borderId="20" xfId="0" applyFont="1" applyBorder="1" applyAlignment="1">
      <alignment horizontal="center" vertical="top"/>
    </xf>
    <xf numFmtId="0" fontId="22" fillId="0" borderId="10" xfId="0" applyFont="1" applyBorder="1" applyAlignment="1">
      <alignment horizontal="center" vertical="top"/>
    </xf>
    <xf numFmtId="0" fontId="22" fillId="0" borderId="27" xfId="0" applyFont="1" applyBorder="1" applyAlignment="1">
      <alignment horizontal="center" vertical="top"/>
    </xf>
    <xf numFmtId="0" fontId="22" fillId="0" borderId="57" xfId="0" applyFont="1" applyBorder="1" applyAlignment="1">
      <alignment horizontal="center" vertical="top"/>
    </xf>
    <xf numFmtId="0" fontId="22" fillId="0" borderId="53" xfId="0" applyFont="1" applyBorder="1" applyAlignment="1">
      <alignment horizontal="center" vertical="top"/>
    </xf>
    <xf numFmtId="0" fontId="22" fillId="0" borderId="58" xfId="0" applyFont="1" applyBorder="1" applyAlignment="1">
      <alignment horizontal="center" vertical="top"/>
    </xf>
    <xf numFmtId="0" fontId="20" fillId="0" borderId="22" xfId="0" applyFont="1" applyFill="1" applyBorder="1" applyAlignment="1">
      <alignment horizontal="left" wrapText="1"/>
    </xf>
    <xf numFmtId="49" fontId="20" fillId="0" borderId="52" xfId="0" applyNumberFormat="1" applyFont="1" applyBorder="1" applyAlignment="1">
      <alignment horizontal="center"/>
    </xf>
    <xf numFmtId="49" fontId="20" fillId="0" borderId="53" xfId="0" applyNumberFormat="1" applyFont="1" applyBorder="1" applyAlignment="1">
      <alignment horizontal="center"/>
    </xf>
    <xf numFmtId="49" fontId="20" fillId="0" borderId="54" xfId="0" applyNumberFormat="1" applyFont="1" applyBorder="1" applyAlignment="1">
      <alignment horizontal="center"/>
    </xf>
    <xf numFmtId="0" fontId="22" fillId="0" borderId="1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0" fillId="0" borderId="0" xfId="0" applyFont="1" applyAlignment="1">
      <alignment horizontal="left" wrapText="1"/>
    </xf>
    <xf numFmtId="49" fontId="20" fillId="0" borderId="36" xfId="0" applyNumberFormat="1" applyFont="1" applyFill="1" applyBorder="1" applyAlignment="1">
      <alignment horizontal="center"/>
    </xf>
    <xf numFmtId="49" fontId="20" fillId="0" borderId="34" xfId="0" applyNumberFormat="1" applyFont="1" applyFill="1" applyBorder="1" applyAlignment="1">
      <alignment horizontal="center"/>
    </xf>
    <xf numFmtId="0" fontId="20" fillId="0" borderId="25" xfId="0" applyFont="1" applyFill="1" applyBorder="1" applyAlignment="1">
      <alignment horizontal="center" wrapText="1"/>
    </xf>
    <xf numFmtId="49" fontId="20" fillId="0" borderId="30" xfId="0" applyNumberFormat="1" applyFont="1" applyFill="1" applyBorder="1" applyAlignment="1">
      <alignment horizontal="center"/>
    </xf>
    <xf numFmtId="49" fontId="20" fillId="0" borderId="22" xfId="0" applyNumberFormat="1" applyFont="1" applyFill="1" applyBorder="1" applyAlignment="1">
      <alignment horizontal="center"/>
    </xf>
    <xf numFmtId="49" fontId="20" fillId="0" borderId="26" xfId="0" applyNumberFormat="1" applyFont="1" applyFill="1" applyBorder="1" applyAlignment="1">
      <alignment horizontal="center"/>
    </xf>
    <xf numFmtId="0" fontId="20" fillId="0" borderId="25" xfId="0" applyFont="1" applyFill="1" applyBorder="1" applyAlignment="1">
      <alignment horizontal="left" wrapText="1"/>
    </xf>
    <xf numFmtId="0" fontId="20" fillId="0" borderId="0" xfId="0" applyFont="1" applyFill="1" applyBorder="1" applyAlignment="1">
      <alignment horizontal="left" wrapText="1"/>
    </xf>
    <xf numFmtId="49" fontId="20" fillId="0" borderId="48" xfId="0" applyNumberFormat="1" applyFont="1" applyFill="1" applyBorder="1" applyAlignment="1">
      <alignment horizontal="center"/>
    </xf>
    <xf numFmtId="49" fontId="20" fillId="0" borderId="10" xfId="0" applyNumberFormat="1" applyFont="1" applyFill="1" applyBorder="1" applyAlignment="1">
      <alignment horizontal="center"/>
    </xf>
    <xf numFmtId="49" fontId="20" fillId="0" borderId="33" xfId="0" applyNumberFormat="1" applyFont="1" applyFill="1" applyBorder="1" applyAlignment="1">
      <alignment horizontal="center"/>
    </xf>
    <xf numFmtId="0" fontId="20" fillId="0" borderId="57"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8" xfId="0" applyFont="1" applyFill="1" applyBorder="1" applyAlignment="1">
      <alignment horizontal="center" vertical="center"/>
    </xf>
    <xf numFmtId="0" fontId="21" fillId="0" borderId="0" xfId="0" applyFont="1" applyAlignment="1">
      <alignment horizontal="center"/>
    </xf>
    <xf numFmtId="49" fontId="20" fillId="0" borderId="64" xfId="0" applyNumberFormat="1" applyFont="1" applyFill="1" applyBorder="1" applyAlignment="1">
      <alignment horizontal="center" vertical="center"/>
    </xf>
    <xf numFmtId="49" fontId="20" fillId="0" borderId="65" xfId="0" applyNumberFormat="1" applyFont="1" applyFill="1" applyBorder="1" applyAlignment="1">
      <alignment horizontal="center" vertical="center"/>
    </xf>
    <xf numFmtId="49" fontId="20" fillId="0" borderId="66" xfId="0" applyNumberFormat="1" applyFont="1" applyFill="1" applyBorder="1" applyAlignment="1">
      <alignment horizontal="center" vertical="center"/>
    </xf>
    <xf numFmtId="49" fontId="20" fillId="0" borderId="67"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49" fontId="20" fillId="0" borderId="36" xfId="0" applyNumberFormat="1" applyFont="1" applyFill="1" applyBorder="1" applyAlignment="1">
      <alignment horizontal="center" vertical="center"/>
    </xf>
    <xf numFmtId="49" fontId="20" fillId="0" borderId="25" xfId="0" applyNumberFormat="1" applyFont="1" applyFill="1" applyBorder="1" applyAlignment="1">
      <alignment horizontal="center" vertical="center"/>
    </xf>
    <xf numFmtId="49" fontId="20" fillId="0" borderId="34" xfId="0" applyNumberFormat="1" applyFont="1" applyFill="1" applyBorder="1" applyAlignment="1">
      <alignment horizontal="center" vertical="center"/>
    </xf>
    <xf numFmtId="0" fontId="25" fillId="0" borderId="0" xfId="0" applyFont="1" applyBorder="1" applyAlignment="1">
      <alignment horizontal="center"/>
    </xf>
    <xf numFmtId="0" fontId="20" fillId="0" borderId="0" xfId="0"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20" fillId="0" borderId="0" xfId="0" applyFont="1" applyAlignment="1">
      <alignment horizontal="center" vertical="center"/>
    </xf>
    <xf numFmtId="49" fontId="20" fillId="0" borderId="25" xfId="0" applyNumberFormat="1" applyFont="1" applyBorder="1" applyAlignment="1">
      <alignment horizontal="center" wrapText="1"/>
    </xf>
    <xf numFmtId="0" fontId="1" fillId="0" borderId="0" xfId="0" applyFont="1" applyAlignment="1">
      <alignment horizontal="center" vertical="top"/>
    </xf>
    <xf numFmtId="4" fontId="1" fillId="35" borderId="21" xfId="0" applyNumberFormat="1" applyFont="1" applyFill="1" applyBorder="1" applyAlignment="1">
      <alignment horizontal="center"/>
    </xf>
    <xf numFmtId="4" fontId="1" fillId="35" borderId="22" xfId="0" applyNumberFormat="1" applyFont="1" applyFill="1" applyBorder="1" applyAlignment="1">
      <alignment horizontal="center"/>
    </xf>
    <xf numFmtId="4" fontId="1" fillId="35" borderId="2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E172"/>
  <sheetViews>
    <sheetView tabSelected="1" view="pageBreakPreview" zoomScale="110" zoomScaleSheetLayoutView="110" zoomScalePageLayoutView="0" workbookViewId="0" topLeftCell="A102">
      <selection activeCell="A68" sqref="A68:GE150"/>
    </sheetView>
  </sheetViews>
  <sheetFormatPr defaultColWidth="0.875" defaultRowHeight="12.75"/>
  <cols>
    <col min="1" max="134" width="0.875" style="1" customWidth="1"/>
    <col min="135" max="135" width="4.375" style="1" customWidth="1"/>
    <col min="136" max="16384" width="0.875" style="1" customWidth="1"/>
  </cols>
  <sheetData>
    <row r="1" spans="131:187" s="25" customFormat="1" ht="18.75" hidden="1">
      <c r="EA1" s="191" t="s">
        <v>419</v>
      </c>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row>
    <row r="2" spans="131:187" s="25" customFormat="1" ht="18.75" hidden="1">
      <c r="EA2" s="191" t="s">
        <v>302</v>
      </c>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row>
    <row r="3" spans="131:187" s="26" customFormat="1" ht="18.75" hidden="1">
      <c r="EA3" s="192" t="s">
        <v>303</v>
      </c>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row>
    <row r="4" s="26" customFormat="1" ht="18.75" hidden="1"/>
    <row r="5" ht="8.25" customHeight="1" hidden="1"/>
    <row r="6" spans="153:187" s="6" customFormat="1" ht="10.5">
      <c r="EW6" s="235" t="s">
        <v>23</v>
      </c>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row>
    <row r="7" spans="153:187" s="6" customFormat="1" ht="36" customHeight="1">
      <c r="EW7" s="236" t="s">
        <v>456</v>
      </c>
      <c r="EX7" s="236"/>
      <c r="EY7" s="236"/>
      <c r="EZ7" s="236"/>
      <c r="FA7" s="236"/>
      <c r="FB7" s="236"/>
      <c r="FC7" s="23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row>
    <row r="8" spans="3:187" s="7" customFormat="1" ht="10.5" customHeight="1">
      <c r="C8"/>
      <c r="EW8" s="237" t="s">
        <v>19</v>
      </c>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row>
    <row r="9" spans="3:187" s="6" customFormat="1" ht="32.25" customHeight="1">
      <c r="C9"/>
      <c r="EW9" s="236" t="s">
        <v>459</v>
      </c>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row>
    <row r="10" spans="3:187" s="7" customFormat="1" ht="10.5" customHeight="1">
      <c r="C10"/>
      <c r="EW10" s="238" t="s">
        <v>288</v>
      </c>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row>
    <row r="11" spans="153:187" s="6" customFormat="1" ht="10.5">
      <c r="EW11" s="234"/>
      <c r="EX11" s="234"/>
      <c r="EY11" s="234"/>
      <c r="EZ11" s="234"/>
      <c r="FA11" s="234"/>
      <c r="FB11" s="234"/>
      <c r="FC11" s="234"/>
      <c r="FD11" s="234"/>
      <c r="FE11" s="234"/>
      <c r="FF11" s="234"/>
      <c r="FG11" s="234"/>
      <c r="FH11" s="234"/>
      <c r="FI11" s="234"/>
      <c r="FL11" s="234" t="s">
        <v>457</v>
      </c>
      <c r="FM11" s="234"/>
      <c r="FN11" s="234"/>
      <c r="FO11" s="234"/>
      <c r="FP11" s="234"/>
      <c r="FQ11" s="234"/>
      <c r="FR11" s="234"/>
      <c r="FS11" s="234"/>
      <c r="FT11" s="234"/>
      <c r="FU11" s="234"/>
      <c r="FV11" s="234"/>
      <c r="FW11" s="234"/>
      <c r="FX11" s="234"/>
      <c r="FY11" s="234"/>
      <c r="FZ11" s="234"/>
      <c r="GA11" s="234"/>
      <c r="GB11" s="234"/>
      <c r="GC11" s="234"/>
      <c r="GD11" s="234"/>
      <c r="GE11" s="234"/>
    </row>
    <row r="12" spans="153:187" s="7" customFormat="1" ht="10.5" customHeight="1">
      <c r="EW12" s="237" t="s">
        <v>20</v>
      </c>
      <c r="EX12" s="237"/>
      <c r="EY12" s="237"/>
      <c r="EZ12" s="237"/>
      <c r="FA12" s="237"/>
      <c r="FB12" s="237"/>
      <c r="FC12" s="237"/>
      <c r="FD12" s="237"/>
      <c r="FE12" s="237"/>
      <c r="FF12" s="237"/>
      <c r="FG12" s="237"/>
      <c r="FH12" s="237"/>
      <c r="FI12" s="237"/>
      <c r="FJ12" s="8"/>
      <c r="FK12" s="8"/>
      <c r="FL12" s="237" t="s">
        <v>21</v>
      </c>
      <c r="FM12" s="237"/>
      <c r="FN12" s="237"/>
      <c r="FO12" s="237"/>
      <c r="FP12" s="237"/>
      <c r="FQ12" s="237"/>
      <c r="FR12" s="237"/>
      <c r="FS12" s="237"/>
      <c r="FT12" s="237"/>
      <c r="FU12" s="237"/>
      <c r="FV12" s="237"/>
      <c r="FW12" s="237"/>
      <c r="FX12" s="237"/>
      <c r="FY12" s="237"/>
      <c r="FZ12" s="237"/>
      <c r="GA12" s="237"/>
      <c r="GB12" s="237"/>
      <c r="GC12" s="237"/>
      <c r="GD12" s="237"/>
      <c r="GE12" s="237"/>
    </row>
    <row r="13" spans="153:184" s="6" customFormat="1" ht="10.5">
      <c r="EW13" s="239" t="s">
        <v>22</v>
      </c>
      <c r="EX13" s="239"/>
      <c r="EY13" s="240" t="s">
        <v>654</v>
      </c>
      <c r="EZ13" s="240"/>
      <c r="FA13" s="240"/>
      <c r="FB13" s="195" t="s">
        <v>22</v>
      </c>
      <c r="FC13" s="195"/>
      <c r="FE13" s="240" t="s">
        <v>640</v>
      </c>
      <c r="FF13" s="240"/>
      <c r="FG13" s="240"/>
      <c r="FH13" s="240"/>
      <c r="FI13" s="240"/>
      <c r="FJ13" s="240"/>
      <c r="FK13" s="240"/>
      <c r="FL13" s="240"/>
      <c r="FM13" s="240"/>
      <c r="FN13" s="240"/>
      <c r="FO13" s="240"/>
      <c r="FP13" s="240"/>
      <c r="FQ13" s="240"/>
      <c r="FR13" s="240"/>
      <c r="FS13" s="240"/>
      <c r="FT13" s="239">
        <v>20</v>
      </c>
      <c r="FU13" s="239"/>
      <c r="FV13" s="239"/>
      <c r="FW13" s="241" t="s">
        <v>453</v>
      </c>
      <c r="FX13" s="241"/>
      <c r="FY13" s="241"/>
      <c r="FZ13" s="195" t="s">
        <v>5</v>
      </c>
      <c r="GA13" s="195"/>
      <c r="GB13" s="195"/>
    </row>
    <row r="14" ht="8.25" customHeight="1"/>
    <row r="15" spans="49:103" s="9" customFormat="1" ht="12.75" customHeight="1">
      <c r="AW15" s="193" t="s">
        <v>25</v>
      </c>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210" t="s">
        <v>453</v>
      </c>
      <c r="CT15" s="210"/>
      <c r="CU15" s="210"/>
      <c r="CV15" s="196" t="s">
        <v>5</v>
      </c>
      <c r="CW15" s="196"/>
      <c r="CX15" s="196"/>
      <c r="CY15" s="196"/>
    </row>
    <row r="16" spans="51:187" s="9" customFormat="1" ht="14.25">
      <c r="AY16" s="193" t="s">
        <v>26</v>
      </c>
      <c r="AZ16" s="193"/>
      <c r="BA16" s="193"/>
      <c r="BB16" s="193"/>
      <c r="BC16" s="193"/>
      <c r="BD16" s="193"/>
      <c r="BE16" s="193"/>
      <c r="BF16" s="210" t="s">
        <v>453</v>
      </c>
      <c r="BG16" s="210"/>
      <c r="BH16" s="210"/>
      <c r="BI16" s="193" t="s">
        <v>27</v>
      </c>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210" t="s">
        <v>454</v>
      </c>
      <c r="CF16" s="210"/>
      <c r="CG16" s="210"/>
      <c r="CH16" s="193" t="s">
        <v>28</v>
      </c>
      <c r="CI16" s="193"/>
      <c r="CJ16" s="193"/>
      <c r="CK16" s="193"/>
      <c r="CL16" s="193"/>
      <c r="CM16" s="210" t="s">
        <v>455</v>
      </c>
      <c r="CN16" s="210"/>
      <c r="CO16" s="210"/>
      <c r="CP16" s="196" t="s">
        <v>29</v>
      </c>
      <c r="CQ16" s="196"/>
      <c r="CR16" s="196"/>
      <c r="CS16" s="196"/>
      <c r="CT16" s="196"/>
      <c r="CU16" s="196"/>
      <c r="CV16" s="196"/>
      <c r="CW16" s="196"/>
      <c r="CX16" s="196"/>
      <c r="FS16" s="135" t="s">
        <v>24</v>
      </c>
      <c r="FT16" s="136"/>
      <c r="FU16" s="136"/>
      <c r="FV16" s="136"/>
      <c r="FW16" s="136"/>
      <c r="FX16" s="136"/>
      <c r="FY16" s="136"/>
      <c r="FZ16" s="136"/>
      <c r="GA16" s="136"/>
      <c r="GB16" s="136"/>
      <c r="GC16" s="136"/>
      <c r="GD16" s="136"/>
      <c r="GE16" s="137"/>
    </row>
    <row r="17" spans="175:187" ht="12" thickBot="1">
      <c r="FS17" s="138"/>
      <c r="FT17" s="139"/>
      <c r="FU17" s="139"/>
      <c r="FV17" s="139"/>
      <c r="FW17" s="139"/>
      <c r="FX17" s="139"/>
      <c r="FY17" s="139"/>
      <c r="FZ17" s="139"/>
      <c r="GA17" s="139"/>
      <c r="GB17" s="139"/>
      <c r="GC17" s="139"/>
      <c r="GD17" s="139"/>
      <c r="GE17" s="140"/>
    </row>
    <row r="18" spans="59:187" ht="12.75" customHeight="1">
      <c r="BG18" s="243" t="s">
        <v>41</v>
      </c>
      <c r="BH18" s="243"/>
      <c r="BI18" s="243"/>
      <c r="BJ18" s="243"/>
      <c r="BK18" s="242" t="s">
        <v>654</v>
      </c>
      <c r="BL18" s="242"/>
      <c r="BM18" s="242"/>
      <c r="BN18" s="194" t="s">
        <v>22</v>
      </c>
      <c r="BO18" s="194"/>
      <c r="BQ18" s="242" t="s">
        <v>640</v>
      </c>
      <c r="BR18" s="242"/>
      <c r="BS18" s="242"/>
      <c r="BT18" s="242"/>
      <c r="BU18" s="242"/>
      <c r="BV18" s="242"/>
      <c r="BW18" s="242"/>
      <c r="BX18" s="242"/>
      <c r="BY18" s="242"/>
      <c r="BZ18" s="242"/>
      <c r="CA18" s="242"/>
      <c r="CB18" s="242"/>
      <c r="CC18" s="242"/>
      <c r="CD18" s="242"/>
      <c r="CE18" s="242"/>
      <c r="CF18" s="243">
        <v>20</v>
      </c>
      <c r="CG18" s="243"/>
      <c r="CH18" s="243"/>
      <c r="CI18" s="244" t="s">
        <v>453</v>
      </c>
      <c r="CJ18" s="244"/>
      <c r="CK18" s="244"/>
      <c r="CL18" s="194" t="s">
        <v>42</v>
      </c>
      <c r="CM18" s="194"/>
      <c r="CN18" s="194"/>
      <c r="CO18" s="194"/>
      <c r="FQ18" s="10" t="s">
        <v>30</v>
      </c>
      <c r="FS18" s="201" t="s">
        <v>655</v>
      </c>
      <c r="FT18" s="179"/>
      <c r="FU18" s="179"/>
      <c r="FV18" s="179"/>
      <c r="FW18" s="179"/>
      <c r="FX18" s="179"/>
      <c r="FY18" s="179"/>
      <c r="FZ18" s="179"/>
      <c r="GA18" s="179"/>
      <c r="GB18" s="179"/>
      <c r="GC18" s="179"/>
      <c r="GD18" s="179"/>
      <c r="GE18" s="211"/>
    </row>
    <row r="19" spans="1:187" ht="16.5" customHeight="1">
      <c r="A19" s="194" t="s">
        <v>33</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FQ19" s="10" t="s">
        <v>31</v>
      </c>
      <c r="FS19" s="123" t="s">
        <v>458</v>
      </c>
      <c r="FT19" s="124"/>
      <c r="FU19" s="124"/>
      <c r="FV19" s="124"/>
      <c r="FW19" s="124"/>
      <c r="FX19" s="124"/>
      <c r="FY19" s="124"/>
      <c r="FZ19" s="124"/>
      <c r="GA19" s="124"/>
      <c r="GB19" s="124"/>
      <c r="GC19" s="124"/>
      <c r="GD19" s="124"/>
      <c r="GE19" s="212"/>
    </row>
    <row r="20" spans="1:187" ht="11.25" customHeight="1">
      <c r="A20" s="1" t="s">
        <v>34</v>
      </c>
      <c r="AB20" s="167" t="s">
        <v>462</v>
      </c>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FQ20" s="10" t="s">
        <v>32</v>
      </c>
      <c r="FS20" s="123" t="s">
        <v>460</v>
      </c>
      <c r="FT20" s="124"/>
      <c r="FU20" s="124"/>
      <c r="FV20" s="124"/>
      <c r="FW20" s="124"/>
      <c r="FX20" s="124"/>
      <c r="FY20" s="124"/>
      <c r="FZ20" s="124"/>
      <c r="GA20" s="124"/>
      <c r="GB20" s="124"/>
      <c r="GC20" s="124"/>
      <c r="GD20" s="124"/>
      <c r="GE20" s="212"/>
    </row>
    <row r="21" spans="173:187" ht="11.25">
      <c r="FQ21" s="10" t="s">
        <v>31</v>
      </c>
      <c r="FS21" s="123" t="s">
        <v>572</v>
      </c>
      <c r="FT21" s="124"/>
      <c r="FU21" s="124"/>
      <c r="FV21" s="124"/>
      <c r="FW21" s="124"/>
      <c r="FX21" s="124"/>
      <c r="FY21" s="124"/>
      <c r="FZ21" s="124"/>
      <c r="GA21" s="124"/>
      <c r="GB21" s="124"/>
      <c r="GC21" s="124"/>
      <c r="GD21" s="124"/>
      <c r="GE21" s="212"/>
    </row>
    <row r="22" spans="173:187" ht="11.25">
      <c r="FQ22" s="10" t="s">
        <v>35</v>
      </c>
      <c r="FS22" s="123" t="s">
        <v>573</v>
      </c>
      <c r="FT22" s="124"/>
      <c r="FU22" s="124"/>
      <c r="FV22" s="124"/>
      <c r="FW22" s="124"/>
      <c r="FX22" s="124"/>
      <c r="FY22" s="124"/>
      <c r="FZ22" s="124"/>
      <c r="GA22" s="124"/>
      <c r="GB22" s="124"/>
      <c r="GC22" s="124"/>
      <c r="GD22" s="124"/>
      <c r="GE22" s="212"/>
    </row>
    <row r="23" spans="1:187" ht="11.25">
      <c r="A23" s="1" t="s">
        <v>39</v>
      </c>
      <c r="K23" s="167" t="s">
        <v>571</v>
      </c>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FQ23" s="10" t="s">
        <v>36</v>
      </c>
      <c r="FS23" s="123" t="s">
        <v>461</v>
      </c>
      <c r="FT23" s="124"/>
      <c r="FU23" s="124"/>
      <c r="FV23" s="124"/>
      <c r="FW23" s="124"/>
      <c r="FX23" s="124"/>
      <c r="FY23" s="124"/>
      <c r="FZ23" s="124"/>
      <c r="GA23" s="124"/>
      <c r="GB23" s="124"/>
      <c r="GC23" s="124"/>
      <c r="GD23" s="124"/>
      <c r="GE23" s="212"/>
    </row>
    <row r="24" spans="1:187" ht="15" customHeight="1" thickBot="1">
      <c r="A24" s="1" t="s">
        <v>40</v>
      </c>
      <c r="FQ24" s="10" t="s">
        <v>37</v>
      </c>
      <c r="FS24" s="312" t="s">
        <v>38</v>
      </c>
      <c r="FT24" s="298"/>
      <c r="FU24" s="298"/>
      <c r="FV24" s="298"/>
      <c r="FW24" s="298"/>
      <c r="FX24" s="298"/>
      <c r="FY24" s="298"/>
      <c r="FZ24" s="298"/>
      <c r="GA24" s="298"/>
      <c r="GB24" s="298"/>
      <c r="GC24" s="298"/>
      <c r="GD24" s="298"/>
      <c r="GE24" s="366"/>
    </row>
    <row r="25" ht="8.25" customHeight="1"/>
    <row r="26" spans="1:187" s="11" customFormat="1" ht="12" customHeight="1">
      <c r="A26" s="367" t="s">
        <v>43</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c r="FF26" s="367"/>
      <c r="FG26" s="367"/>
      <c r="FH26" s="367"/>
      <c r="FI26" s="367"/>
      <c r="FJ26" s="367"/>
      <c r="FK26" s="367"/>
      <c r="FL26" s="367"/>
      <c r="FM26" s="367"/>
      <c r="FN26" s="367"/>
      <c r="FO26" s="367"/>
      <c r="FP26" s="367"/>
      <c r="FQ26" s="367"/>
      <c r="FR26" s="367"/>
      <c r="FS26" s="367"/>
      <c r="FT26" s="367"/>
      <c r="FU26" s="367"/>
      <c r="FV26" s="367"/>
      <c r="FW26" s="367"/>
      <c r="FX26" s="367"/>
      <c r="FY26" s="367"/>
      <c r="FZ26" s="367"/>
      <c r="GA26" s="367"/>
      <c r="GB26" s="367"/>
      <c r="GC26" s="367"/>
      <c r="GD26" s="367"/>
      <c r="GE26" s="367"/>
    </row>
    <row r="27" ht="6.75" customHeight="1"/>
    <row r="28" spans="1:187" ht="12" customHeight="1">
      <c r="A28" s="135" t="s">
        <v>0</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7"/>
      <c r="BX28" s="114" t="s">
        <v>1</v>
      </c>
      <c r="BY28" s="115"/>
      <c r="BZ28" s="115"/>
      <c r="CA28" s="115"/>
      <c r="CB28" s="115"/>
      <c r="CC28" s="115"/>
      <c r="CD28" s="115"/>
      <c r="CE28" s="116"/>
      <c r="CF28" s="114" t="s">
        <v>2</v>
      </c>
      <c r="CG28" s="115"/>
      <c r="CH28" s="115"/>
      <c r="CI28" s="115"/>
      <c r="CJ28" s="115"/>
      <c r="CK28" s="115"/>
      <c r="CL28" s="115"/>
      <c r="CM28" s="115"/>
      <c r="CN28" s="115"/>
      <c r="CO28" s="115"/>
      <c r="CP28" s="115"/>
      <c r="CQ28" s="115"/>
      <c r="CR28" s="116"/>
      <c r="CS28" s="114" t="s">
        <v>3</v>
      </c>
      <c r="CT28" s="115"/>
      <c r="CU28" s="115"/>
      <c r="CV28" s="115"/>
      <c r="CW28" s="115"/>
      <c r="CX28" s="115"/>
      <c r="CY28" s="115"/>
      <c r="CZ28" s="115"/>
      <c r="DA28" s="115"/>
      <c r="DB28" s="115"/>
      <c r="DC28" s="115"/>
      <c r="DD28" s="115"/>
      <c r="DE28" s="116"/>
      <c r="DF28" s="114" t="s">
        <v>304</v>
      </c>
      <c r="DG28" s="115"/>
      <c r="DH28" s="115"/>
      <c r="DI28" s="115"/>
      <c r="DJ28" s="115"/>
      <c r="DK28" s="115"/>
      <c r="DL28" s="115"/>
      <c r="DM28" s="115"/>
      <c r="DN28" s="115"/>
      <c r="DO28" s="115"/>
      <c r="DP28" s="115"/>
      <c r="DQ28" s="115"/>
      <c r="DR28" s="116"/>
      <c r="DS28" s="114" t="s">
        <v>305</v>
      </c>
      <c r="DT28" s="115"/>
      <c r="DU28" s="115"/>
      <c r="DV28" s="115"/>
      <c r="DW28" s="115"/>
      <c r="DX28" s="115"/>
      <c r="DY28" s="115"/>
      <c r="DZ28" s="115"/>
      <c r="EA28" s="115"/>
      <c r="EB28" s="115"/>
      <c r="EC28" s="115"/>
      <c r="ED28" s="115"/>
      <c r="EE28" s="116"/>
      <c r="EF28" s="127" t="s">
        <v>10</v>
      </c>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9"/>
    </row>
    <row r="29" spans="1:187" ht="12.75" customHeight="1">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40"/>
      <c r="BX29" s="144"/>
      <c r="BY29" s="145"/>
      <c r="BZ29" s="145"/>
      <c r="CA29" s="145"/>
      <c r="CB29" s="145"/>
      <c r="CC29" s="145"/>
      <c r="CD29" s="145"/>
      <c r="CE29" s="146"/>
      <c r="CF29" s="144"/>
      <c r="CG29" s="145"/>
      <c r="CH29" s="145"/>
      <c r="CI29" s="145"/>
      <c r="CJ29" s="145"/>
      <c r="CK29" s="145"/>
      <c r="CL29" s="145"/>
      <c r="CM29" s="145"/>
      <c r="CN29" s="145"/>
      <c r="CO29" s="145"/>
      <c r="CP29" s="145"/>
      <c r="CQ29" s="145"/>
      <c r="CR29" s="146"/>
      <c r="CS29" s="144"/>
      <c r="CT29" s="145"/>
      <c r="CU29" s="145"/>
      <c r="CV29" s="145"/>
      <c r="CW29" s="145"/>
      <c r="CX29" s="145"/>
      <c r="CY29" s="145"/>
      <c r="CZ29" s="145"/>
      <c r="DA29" s="145"/>
      <c r="DB29" s="145"/>
      <c r="DC29" s="145"/>
      <c r="DD29" s="145"/>
      <c r="DE29" s="146"/>
      <c r="DF29" s="144"/>
      <c r="DG29" s="145"/>
      <c r="DH29" s="145"/>
      <c r="DI29" s="145"/>
      <c r="DJ29" s="145"/>
      <c r="DK29" s="145"/>
      <c r="DL29" s="145"/>
      <c r="DM29" s="145"/>
      <c r="DN29" s="145"/>
      <c r="DO29" s="145"/>
      <c r="DP29" s="145"/>
      <c r="DQ29" s="145"/>
      <c r="DR29" s="146"/>
      <c r="DS29" s="144"/>
      <c r="DT29" s="145"/>
      <c r="DU29" s="145"/>
      <c r="DV29" s="145"/>
      <c r="DW29" s="145"/>
      <c r="DX29" s="145"/>
      <c r="DY29" s="145"/>
      <c r="DZ29" s="145"/>
      <c r="EA29" s="145"/>
      <c r="EB29" s="145"/>
      <c r="EC29" s="145"/>
      <c r="ED29" s="145"/>
      <c r="EE29" s="146"/>
      <c r="EF29" s="130" t="s">
        <v>4</v>
      </c>
      <c r="EG29" s="131"/>
      <c r="EH29" s="131"/>
      <c r="EI29" s="131"/>
      <c r="EJ29" s="131"/>
      <c r="EK29" s="131"/>
      <c r="EL29" s="132" t="s">
        <v>453</v>
      </c>
      <c r="EM29" s="132"/>
      <c r="EN29" s="132"/>
      <c r="EO29" s="133" t="s">
        <v>5</v>
      </c>
      <c r="EP29" s="133"/>
      <c r="EQ29" s="133"/>
      <c r="ER29" s="134"/>
      <c r="ES29" s="130" t="s">
        <v>4</v>
      </c>
      <c r="ET29" s="131"/>
      <c r="EU29" s="131"/>
      <c r="EV29" s="131"/>
      <c r="EW29" s="131"/>
      <c r="EX29" s="131"/>
      <c r="EY29" s="132" t="s">
        <v>454</v>
      </c>
      <c r="EZ29" s="132"/>
      <c r="FA29" s="132"/>
      <c r="FB29" s="133" t="s">
        <v>5</v>
      </c>
      <c r="FC29" s="133"/>
      <c r="FD29" s="133"/>
      <c r="FE29" s="134"/>
      <c r="FF29" s="130" t="s">
        <v>4</v>
      </c>
      <c r="FG29" s="131"/>
      <c r="FH29" s="131"/>
      <c r="FI29" s="131"/>
      <c r="FJ29" s="131"/>
      <c r="FK29" s="131"/>
      <c r="FL29" s="132" t="s">
        <v>455</v>
      </c>
      <c r="FM29" s="132"/>
      <c r="FN29" s="132"/>
      <c r="FO29" s="133" t="s">
        <v>5</v>
      </c>
      <c r="FP29" s="133"/>
      <c r="FQ29" s="133"/>
      <c r="FR29" s="134"/>
      <c r="FS29" s="114" t="s">
        <v>9</v>
      </c>
      <c r="FT29" s="115"/>
      <c r="FU29" s="115"/>
      <c r="FV29" s="115"/>
      <c r="FW29" s="115"/>
      <c r="FX29" s="115"/>
      <c r="FY29" s="115"/>
      <c r="FZ29" s="115"/>
      <c r="GA29" s="115"/>
      <c r="GB29" s="115"/>
      <c r="GC29" s="115"/>
      <c r="GD29" s="115"/>
      <c r="GE29" s="116"/>
    </row>
    <row r="30" spans="1:187" ht="36.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3"/>
      <c r="BX30" s="117"/>
      <c r="BY30" s="118"/>
      <c r="BZ30" s="118"/>
      <c r="CA30" s="118"/>
      <c r="CB30" s="118"/>
      <c r="CC30" s="118"/>
      <c r="CD30" s="118"/>
      <c r="CE30" s="119"/>
      <c r="CF30" s="117"/>
      <c r="CG30" s="118"/>
      <c r="CH30" s="118"/>
      <c r="CI30" s="118"/>
      <c r="CJ30" s="118"/>
      <c r="CK30" s="118"/>
      <c r="CL30" s="118"/>
      <c r="CM30" s="118"/>
      <c r="CN30" s="118"/>
      <c r="CO30" s="118"/>
      <c r="CP30" s="118"/>
      <c r="CQ30" s="118"/>
      <c r="CR30" s="119"/>
      <c r="CS30" s="117"/>
      <c r="CT30" s="118"/>
      <c r="CU30" s="118"/>
      <c r="CV30" s="118"/>
      <c r="CW30" s="118"/>
      <c r="CX30" s="118"/>
      <c r="CY30" s="118"/>
      <c r="CZ30" s="118"/>
      <c r="DA30" s="118"/>
      <c r="DB30" s="118"/>
      <c r="DC30" s="118"/>
      <c r="DD30" s="118"/>
      <c r="DE30" s="119"/>
      <c r="DF30" s="117"/>
      <c r="DG30" s="118"/>
      <c r="DH30" s="118"/>
      <c r="DI30" s="118"/>
      <c r="DJ30" s="118"/>
      <c r="DK30" s="118"/>
      <c r="DL30" s="118"/>
      <c r="DM30" s="118"/>
      <c r="DN30" s="118"/>
      <c r="DO30" s="118"/>
      <c r="DP30" s="118"/>
      <c r="DQ30" s="118"/>
      <c r="DR30" s="119"/>
      <c r="DS30" s="117"/>
      <c r="DT30" s="118"/>
      <c r="DU30" s="118"/>
      <c r="DV30" s="118"/>
      <c r="DW30" s="118"/>
      <c r="DX30" s="118"/>
      <c r="DY30" s="118"/>
      <c r="DZ30" s="118"/>
      <c r="EA30" s="118"/>
      <c r="EB30" s="118"/>
      <c r="EC30" s="118"/>
      <c r="ED30" s="118"/>
      <c r="EE30" s="119"/>
      <c r="EF30" s="120" t="s">
        <v>6</v>
      </c>
      <c r="EG30" s="121"/>
      <c r="EH30" s="121"/>
      <c r="EI30" s="121"/>
      <c r="EJ30" s="121"/>
      <c r="EK30" s="121"/>
      <c r="EL30" s="121"/>
      <c r="EM30" s="121"/>
      <c r="EN30" s="121"/>
      <c r="EO30" s="121"/>
      <c r="EP30" s="121"/>
      <c r="EQ30" s="121"/>
      <c r="ER30" s="122"/>
      <c r="ES30" s="120" t="s">
        <v>7</v>
      </c>
      <c r="ET30" s="121"/>
      <c r="EU30" s="121"/>
      <c r="EV30" s="121"/>
      <c r="EW30" s="121"/>
      <c r="EX30" s="121"/>
      <c r="EY30" s="121"/>
      <c r="EZ30" s="121"/>
      <c r="FA30" s="121"/>
      <c r="FB30" s="121"/>
      <c r="FC30" s="121"/>
      <c r="FD30" s="121"/>
      <c r="FE30" s="122"/>
      <c r="FF30" s="120" t="s">
        <v>8</v>
      </c>
      <c r="FG30" s="121"/>
      <c r="FH30" s="121"/>
      <c r="FI30" s="121"/>
      <c r="FJ30" s="121"/>
      <c r="FK30" s="121"/>
      <c r="FL30" s="121"/>
      <c r="FM30" s="121"/>
      <c r="FN30" s="121"/>
      <c r="FO30" s="121"/>
      <c r="FP30" s="121"/>
      <c r="FQ30" s="121"/>
      <c r="FR30" s="122"/>
      <c r="FS30" s="117"/>
      <c r="FT30" s="118"/>
      <c r="FU30" s="118"/>
      <c r="FV30" s="118"/>
      <c r="FW30" s="118"/>
      <c r="FX30" s="118"/>
      <c r="FY30" s="118"/>
      <c r="FZ30" s="118"/>
      <c r="GA30" s="118"/>
      <c r="GB30" s="118"/>
      <c r="GC30" s="118"/>
      <c r="GD30" s="118"/>
      <c r="GE30" s="119"/>
    </row>
    <row r="31" spans="1:187" ht="11.25" customHeight="1" thickBot="1">
      <c r="A31" s="213" t="s">
        <v>11</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5"/>
      <c r="BX31" s="213" t="s">
        <v>12</v>
      </c>
      <c r="BY31" s="214"/>
      <c r="BZ31" s="214"/>
      <c r="CA31" s="214"/>
      <c r="CB31" s="214"/>
      <c r="CC31" s="214"/>
      <c r="CD31" s="214"/>
      <c r="CE31" s="215"/>
      <c r="CF31" s="213" t="s">
        <v>13</v>
      </c>
      <c r="CG31" s="214"/>
      <c r="CH31" s="214"/>
      <c r="CI31" s="214"/>
      <c r="CJ31" s="214"/>
      <c r="CK31" s="214"/>
      <c r="CL31" s="214"/>
      <c r="CM31" s="214"/>
      <c r="CN31" s="214"/>
      <c r="CO31" s="214"/>
      <c r="CP31" s="214"/>
      <c r="CQ31" s="214"/>
      <c r="CR31" s="215"/>
      <c r="CS31" s="213" t="s">
        <v>14</v>
      </c>
      <c r="CT31" s="214"/>
      <c r="CU31" s="214"/>
      <c r="CV31" s="214"/>
      <c r="CW31" s="214"/>
      <c r="CX31" s="214"/>
      <c r="CY31" s="214"/>
      <c r="CZ31" s="214"/>
      <c r="DA31" s="214"/>
      <c r="DB31" s="214"/>
      <c r="DC31" s="214"/>
      <c r="DD31" s="214"/>
      <c r="DE31" s="215"/>
      <c r="DF31" s="213" t="s">
        <v>15</v>
      </c>
      <c r="DG31" s="214"/>
      <c r="DH31" s="214"/>
      <c r="DI31" s="214"/>
      <c r="DJ31" s="214"/>
      <c r="DK31" s="214"/>
      <c r="DL31" s="214"/>
      <c r="DM31" s="214"/>
      <c r="DN31" s="214"/>
      <c r="DO31" s="214"/>
      <c r="DP31" s="214"/>
      <c r="DQ31" s="214"/>
      <c r="DR31" s="215"/>
      <c r="DS31" s="213" t="s">
        <v>16</v>
      </c>
      <c r="DT31" s="214"/>
      <c r="DU31" s="214"/>
      <c r="DV31" s="214"/>
      <c r="DW31" s="214"/>
      <c r="DX31" s="214"/>
      <c r="DY31" s="214"/>
      <c r="DZ31" s="214"/>
      <c r="EA31" s="214"/>
      <c r="EB31" s="214"/>
      <c r="EC31" s="214"/>
      <c r="ED31" s="214"/>
      <c r="EE31" s="215"/>
      <c r="EF31" s="213" t="s">
        <v>17</v>
      </c>
      <c r="EG31" s="214"/>
      <c r="EH31" s="214"/>
      <c r="EI31" s="214"/>
      <c r="EJ31" s="214"/>
      <c r="EK31" s="214"/>
      <c r="EL31" s="214"/>
      <c r="EM31" s="214"/>
      <c r="EN31" s="214"/>
      <c r="EO31" s="214"/>
      <c r="EP31" s="214"/>
      <c r="EQ31" s="214"/>
      <c r="ER31" s="215"/>
      <c r="ES31" s="213" t="s">
        <v>18</v>
      </c>
      <c r="ET31" s="214"/>
      <c r="EU31" s="214"/>
      <c r="EV31" s="214"/>
      <c r="EW31" s="214"/>
      <c r="EX31" s="214"/>
      <c r="EY31" s="214"/>
      <c r="EZ31" s="214"/>
      <c r="FA31" s="214"/>
      <c r="FB31" s="214"/>
      <c r="FC31" s="214"/>
      <c r="FD31" s="214"/>
      <c r="FE31" s="215"/>
      <c r="FF31" s="213" t="s">
        <v>306</v>
      </c>
      <c r="FG31" s="214"/>
      <c r="FH31" s="214"/>
      <c r="FI31" s="214"/>
      <c r="FJ31" s="214"/>
      <c r="FK31" s="214"/>
      <c r="FL31" s="214"/>
      <c r="FM31" s="214"/>
      <c r="FN31" s="214"/>
      <c r="FO31" s="214"/>
      <c r="FP31" s="214"/>
      <c r="FQ31" s="214"/>
      <c r="FR31" s="215"/>
      <c r="FS31" s="213" t="s">
        <v>307</v>
      </c>
      <c r="FT31" s="214"/>
      <c r="FU31" s="214"/>
      <c r="FV31" s="214"/>
      <c r="FW31" s="214"/>
      <c r="FX31" s="214"/>
      <c r="FY31" s="214"/>
      <c r="FZ31" s="214"/>
      <c r="GA31" s="214"/>
      <c r="GB31" s="214"/>
      <c r="GC31" s="214"/>
      <c r="GD31" s="214"/>
      <c r="GE31" s="215"/>
    </row>
    <row r="32" spans="1:187" ht="13.5" customHeight="1">
      <c r="A32" s="368" t="s">
        <v>44</v>
      </c>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188" t="s">
        <v>45</v>
      </c>
      <c r="BY32" s="188"/>
      <c r="BZ32" s="188"/>
      <c r="CA32" s="188"/>
      <c r="CB32" s="188"/>
      <c r="CC32" s="188"/>
      <c r="CD32" s="188"/>
      <c r="CE32" s="188"/>
      <c r="CF32" s="188" t="s">
        <v>46</v>
      </c>
      <c r="CG32" s="188"/>
      <c r="CH32" s="188"/>
      <c r="CI32" s="188"/>
      <c r="CJ32" s="188"/>
      <c r="CK32" s="188"/>
      <c r="CL32" s="188"/>
      <c r="CM32" s="188"/>
      <c r="CN32" s="188"/>
      <c r="CO32" s="188"/>
      <c r="CP32" s="188"/>
      <c r="CQ32" s="188"/>
      <c r="CR32" s="188"/>
      <c r="CS32" s="188" t="s">
        <v>46</v>
      </c>
      <c r="CT32" s="188"/>
      <c r="CU32" s="188"/>
      <c r="CV32" s="188"/>
      <c r="CW32" s="188"/>
      <c r="CX32" s="188"/>
      <c r="CY32" s="188"/>
      <c r="CZ32" s="188"/>
      <c r="DA32" s="188"/>
      <c r="DB32" s="188"/>
      <c r="DC32" s="188"/>
      <c r="DD32" s="188"/>
      <c r="DE32" s="188"/>
      <c r="DF32" s="188" t="s">
        <v>46</v>
      </c>
      <c r="DG32" s="188"/>
      <c r="DH32" s="188"/>
      <c r="DI32" s="188"/>
      <c r="DJ32" s="188"/>
      <c r="DK32" s="188"/>
      <c r="DL32" s="188"/>
      <c r="DM32" s="188"/>
      <c r="DN32" s="188"/>
      <c r="DO32" s="188"/>
      <c r="DP32" s="188"/>
      <c r="DQ32" s="188"/>
      <c r="DR32" s="188"/>
      <c r="DS32" s="188" t="s">
        <v>46</v>
      </c>
      <c r="DT32" s="188"/>
      <c r="DU32" s="188"/>
      <c r="DV32" s="188"/>
      <c r="DW32" s="188"/>
      <c r="DX32" s="188"/>
      <c r="DY32" s="188"/>
      <c r="DZ32" s="188"/>
      <c r="EA32" s="188"/>
      <c r="EB32" s="188"/>
      <c r="EC32" s="188"/>
      <c r="ED32" s="188"/>
      <c r="EE32" s="188"/>
      <c r="EF32" s="220">
        <f>SUM(EF33:ER36)</f>
        <v>763624.7699999999</v>
      </c>
      <c r="EG32" s="220"/>
      <c r="EH32" s="220"/>
      <c r="EI32" s="220"/>
      <c r="EJ32" s="220"/>
      <c r="EK32" s="220"/>
      <c r="EL32" s="220"/>
      <c r="EM32" s="220"/>
      <c r="EN32" s="220"/>
      <c r="EO32" s="220"/>
      <c r="EP32" s="220"/>
      <c r="EQ32" s="220"/>
      <c r="ER32" s="220"/>
      <c r="ES32" s="220">
        <v>0</v>
      </c>
      <c r="ET32" s="220"/>
      <c r="EU32" s="220"/>
      <c r="EV32" s="220"/>
      <c r="EW32" s="220"/>
      <c r="EX32" s="220"/>
      <c r="EY32" s="220"/>
      <c r="EZ32" s="220"/>
      <c r="FA32" s="220"/>
      <c r="FB32" s="220"/>
      <c r="FC32" s="220"/>
      <c r="FD32" s="220"/>
      <c r="FE32" s="220"/>
      <c r="FF32" s="220">
        <v>0</v>
      </c>
      <c r="FG32" s="220"/>
      <c r="FH32" s="220"/>
      <c r="FI32" s="220"/>
      <c r="FJ32" s="220"/>
      <c r="FK32" s="220"/>
      <c r="FL32" s="220"/>
      <c r="FM32" s="220"/>
      <c r="FN32" s="220"/>
      <c r="FO32" s="220"/>
      <c r="FP32" s="220"/>
      <c r="FQ32" s="220"/>
      <c r="FR32" s="220"/>
      <c r="FS32" s="220">
        <v>0</v>
      </c>
      <c r="FT32" s="220"/>
      <c r="FU32" s="220"/>
      <c r="FV32" s="220"/>
      <c r="FW32" s="220"/>
      <c r="FX32" s="220"/>
      <c r="FY32" s="220"/>
      <c r="FZ32" s="220"/>
      <c r="GA32" s="220"/>
      <c r="GB32" s="220"/>
      <c r="GC32" s="220"/>
      <c r="GD32" s="220"/>
      <c r="GE32" s="222"/>
    </row>
    <row r="33" spans="1:187" ht="13.5" customHeight="1">
      <c r="A33" s="370" t="s">
        <v>463</v>
      </c>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272" t="s">
        <v>45</v>
      </c>
      <c r="BY33" s="272"/>
      <c r="BZ33" s="272"/>
      <c r="CA33" s="272"/>
      <c r="CB33" s="272"/>
      <c r="CC33" s="272"/>
      <c r="CD33" s="272"/>
      <c r="CE33" s="272"/>
      <c r="CF33" s="272" t="s">
        <v>475</v>
      </c>
      <c r="CG33" s="272"/>
      <c r="CH33" s="272"/>
      <c r="CI33" s="272"/>
      <c r="CJ33" s="272"/>
      <c r="CK33" s="272"/>
      <c r="CL33" s="272"/>
      <c r="CM33" s="272"/>
      <c r="CN33" s="272"/>
      <c r="CO33" s="272"/>
      <c r="CP33" s="272"/>
      <c r="CQ33" s="272"/>
      <c r="CR33" s="272"/>
      <c r="CS33" s="272" t="s">
        <v>53</v>
      </c>
      <c r="CT33" s="272"/>
      <c r="CU33" s="272"/>
      <c r="CV33" s="272"/>
      <c r="CW33" s="272"/>
      <c r="CX33" s="272"/>
      <c r="CY33" s="272"/>
      <c r="CZ33" s="272"/>
      <c r="DA33" s="272"/>
      <c r="DB33" s="272"/>
      <c r="DC33" s="272"/>
      <c r="DD33" s="272"/>
      <c r="DE33" s="272"/>
      <c r="DF33" s="272" t="s">
        <v>46</v>
      </c>
      <c r="DG33" s="272"/>
      <c r="DH33" s="272"/>
      <c r="DI33" s="272"/>
      <c r="DJ33" s="272"/>
      <c r="DK33" s="272"/>
      <c r="DL33" s="272"/>
      <c r="DM33" s="272"/>
      <c r="DN33" s="272"/>
      <c r="DO33" s="272"/>
      <c r="DP33" s="272"/>
      <c r="DQ33" s="272"/>
      <c r="DR33" s="272"/>
      <c r="DS33" s="272" t="s">
        <v>467</v>
      </c>
      <c r="DT33" s="272"/>
      <c r="DU33" s="272"/>
      <c r="DV33" s="272"/>
      <c r="DW33" s="272"/>
      <c r="DX33" s="272"/>
      <c r="DY33" s="272"/>
      <c r="DZ33" s="272"/>
      <c r="EA33" s="272"/>
      <c r="EB33" s="272"/>
      <c r="EC33" s="272"/>
      <c r="ED33" s="272"/>
      <c r="EE33" s="272"/>
      <c r="EF33" s="223">
        <v>114.28</v>
      </c>
      <c r="EG33" s="223"/>
      <c r="EH33" s="223"/>
      <c r="EI33" s="223"/>
      <c r="EJ33" s="223"/>
      <c r="EK33" s="223"/>
      <c r="EL33" s="223"/>
      <c r="EM33" s="223"/>
      <c r="EN33" s="223"/>
      <c r="EO33" s="223"/>
      <c r="EP33" s="223"/>
      <c r="EQ33" s="223"/>
      <c r="ER33" s="223"/>
      <c r="ES33" s="221">
        <v>0</v>
      </c>
      <c r="ET33" s="221"/>
      <c r="EU33" s="221"/>
      <c r="EV33" s="221"/>
      <c r="EW33" s="221"/>
      <c r="EX33" s="221"/>
      <c r="EY33" s="221"/>
      <c r="EZ33" s="221"/>
      <c r="FA33" s="221"/>
      <c r="FB33" s="221"/>
      <c r="FC33" s="221"/>
      <c r="FD33" s="221"/>
      <c r="FE33" s="221"/>
      <c r="FF33" s="221">
        <v>0</v>
      </c>
      <c r="FG33" s="221"/>
      <c r="FH33" s="221"/>
      <c r="FI33" s="221"/>
      <c r="FJ33" s="221"/>
      <c r="FK33" s="221"/>
      <c r="FL33" s="221"/>
      <c r="FM33" s="221"/>
      <c r="FN33" s="221"/>
      <c r="FO33" s="221"/>
      <c r="FP33" s="221"/>
      <c r="FQ33" s="221"/>
      <c r="FR33" s="221"/>
      <c r="FS33" s="221">
        <v>0</v>
      </c>
      <c r="FT33" s="221"/>
      <c r="FU33" s="221"/>
      <c r="FV33" s="221"/>
      <c r="FW33" s="221"/>
      <c r="FX33" s="221"/>
      <c r="FY33" s="221"/>
      <c r="FZ33" s="221"/>
      <c r="GA33" s="221"/>
      <c r="GB33" s="221"/>
      <c r="GC33" s="221"/>
      <c r="GD33" s="221"/>
      <c r="GE33" s="276"/>
    </row>
    <row r="34" spans="1:187" ht="13.5" customHeight="1">
      <c r="A34" s="370" t="s">
        <v>464</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272" t="s">
        <v>45</v>
      </c>
      <c r="BY34" s="272"/>
      <c r="BZ34" s="272"/>
      <c r="CA34" s="272"/>
      <c r="CB34" s="272"/>
      <c r="CC34" s="272"/>
      <c r="CD34" s="272"/>
      <c r="CE34" s="272"/>
      <c r="CF34" s="272" t="s">
        <v>105</v>
      </c>
      <c r="CG34" s="272"/>
      <c r="CH34" s="272"/>
      <c r="CI34" s="272"/>
      <c r="CJ34" s="272"/>
      <c r="CK34" s="272"/>
      <c r="CL34" s="272"/>
      <c r="CM34" s="272"/>
      <c r="CN34" s="272"/>
      <c r="CO34" s="272"/>
      <c r="CP34" s="272"/>
      <c r="CQ34" s="272"/>
      <c r="CR34" s="272"/>
      <c r="CS34" s="272" t="s">
        <v>58</v>
      </c>
      <c r="CT34" s="272"/>
      <c r="CU34" s="272"/>
      <c r="CV34" s="272"/>
      <c r="CW34" s="272"/>
      <c r="CX34" s="272"/>
      <c r="CY34" s="272"/>
      <c r="CZ34" s="272"/>
      <c r="DA34" s="272"/>
      <c r="DB34" s="272"/>
      <c r="DC34" s="272"/>
      <c r="DD34" s="272"/>
      <c r="DE34" s="272"/>
      <c r="DF34" s="272" t="s">
        <v>46</v>
      </c>
      <c r="DG34" s="272"/>
      <c r="DH34" s="272"/>
      <c r="DI34" s="272"/>
      <c r="DJ34" s="272"/>
      <c r="DK34" s="272"/>
      <c r="DL34" s="272"/>
      <c r="DM34" s="272"/>
      <c r="DN34" s="272"/>
      <c r="DO34" s="272"/>
      <c r="DP34" s="272"/>
      <c r="DQ34" s="272"/>
      <c r="DR34" s="272"/>
      <c r="DS34" s="272" t="s">
        <v>467</v>
      </c>
      <c r="DT34" s="272"/>
      <c r="DU34" s="272"/>
      <c r="DV34" s="272"/>
      <c r="DW34" s="272"/>
      <c r="DX34" s="272"/>
      <c r="DY34" s="272"/>
      <c r="DZ34" s="272"/>
      <c r="EA34" s="272"/>
      <c r="EB34" s="272"/>
      <c r="EC34" s="272"/>
      <c r="ED34" s="272"/>
      <c r="EE34" s="272"/>
      <c r="EF34" s="223">
        <v>63839.05</v>
      </c>
      <c r="EG34" s="223"/>
      <c r="EH34" s="223"/>
      <c r="EI34" s="223"/>
      <c r="EJ34" s="223"/>
      <c r="EK34" s="223"/>
      <c r="EL34" s="223"/>
      <c r="EM34" s="223"/>
      <c r="EN34" s="223"/>
      <c r="EO34" s="223"/>
      <c r="EP34" s="223"/>
      <c r="EQ34" s="223"/>
      <c r="ER34" s="223"/>
      <c r="ES34" s="221">
        <v>0</v>
      </c>
      <c r="ET34" s="221"/>
      <c r="EU34" s="221"/>
      <c r="EV34" s="221"/>
      <c r="EW34" s="221"/>
      <c r="EX34" s="221"/>
      <c r="EY34" s="221"/>
      <c r="EZ34" s="221"/>
      <c r="FA34" s="221"/>
      <c r="FB34" s="221"/>
      <c r="FC34" s="221"/>
      <c r="FD34" s="221"/>
      <c r="FE34" s="221"/>
      <c r="FF34" s="221">
        <v>0</v>
      </c>
      <c r="FG34" s="221"/>
      <c r="FH34" s="221"/>
      <c r="FI34" s="221"/>
      <c r="FJ34" s="221"/>
      <c r="FK34" s="221"/>
      <c r="FL34" s="221"/>
      <c r="FM34" s="221"/>
      <c r="FN34" s="221"/>
      <c r="FO34" s="221"/>
      <c r="FP34" s="221"/>
      <c r="FQ34" s="221"/>
      <c r="FR34" s="221"/>
      <c r="FS34" s="221">
        <v>0</v>
      </c>
      <c r="FT34" s="221"/>
      <c r="FU34" s="221"/>
      <c r="FV34" s="221"/>
      <c r="FW34" s="221"/>
      <c r="FX34" s="221"/>
      <c r="FY34" s="221"/>
      <c r="FZ34" s="221"/>
      <c r="GA34" s="221"/>
      <c r="GB34" s="221"/>
      <c r="GC34" s="221"/>
      <c r="GD34" s="221"/>
      <c r="GE34" s="276"/>
    </row>
    <row r="35" spans="1:187" ht="13.5" customHeight="1">
      <c r="A35" s="370" t="s">
        <v>465</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272" t="s">
        <v>45</v>
      </c>
      <c r="BY35" s="272"/>
      <c r="BZ35" s="272"/>
      <c r="CA35" s="272"/>
      <c r="CB35" s="272"/>
      <c r="CC35" s="272"/>
      <c r="CD35" s="272"/>
      <c r="CE35" s="272"/>
      <c r="CF35" s="272" t="s">
        <v>102</v>
      </c>
      <c r="CG35" s="272"/>
      <c r="CH35" s="272"/>
      <c r="CI35" s="272"/>
      <c r="CJ35" s="272"/>
      <c r="CK35" s="272"/>
      <c r="CL35" s="272"/>
      <c r="CM35" s="272"/>
      <c r="CN35" s="272"/>
      <c r="CO35" s="272"/>
      <c r="CP35" s="272"/>
      <c r="CQ35" s="272"/>
      <c r="CR35" s="272"/>
      <c r="CS35" s="272" t="s">
        <v>58</v>
      </c>
      <c r="CT35" s="272"/>
      <c r="CU35" s="272"/>
      <c r="CV35" s="272"/>
      <c r="CW35" s="272"/>
      <c r="CX35" s="272"/>
      <c r="CY35" s="272"/>
      <c r="CZ35" s="272"/>
      <c r="DA35" s="272"/>
      <c r="DB35" s="272"/>
      <c r="DC35" s="272"/>
      <c r="DD35" s="272"/>
      <c r="DE35" s="272"/>
      <c r="DF35" s="272" t="s">
        <v>46</v>
      </c>
      <c r="DG35" s="272"/>
      <c r="DH35" s="272"/>
      <c r="DI35" s="272"/>
      <c r="DJ35" s="272"/>
      <c r="DK35" s="272"/>
      <c r="DL35" s="272"/>
      <c r="DM35" s="272"/>
      <c r="DN35" s="272"/>
      <c r="DO35" s="272"/>
      <c r="DP35" s="272"/>
      <c r="DQ35" s="272"/>
      <c r="DR35" s="272"/>
      <c r="DS35" s="272" t="s">
        <v>468</v>
      </c>
      <c r="DT35" s="272"/>
      <c r="DU35" s="272"/>
      <c r="DV35" s="272"/>
      <c r="DW35" s="272"/>
      <c r="DX35" s="272"/>
      <c r="DY35" s="272"/>
      <c r="DZ35" s="272"/>
      <c r="EA35" s="272"/>
      <c r="EB35" s="272"/>
      <c r="EC35" s="272"/>
      <c r="ED35" s="272"/>
      <c r="EE35" s="272"/>
      <c r="EF35" s="223">
        <v>25162.75</v>
      </c>
      <c r="EG35" s="223"/>
      <c r="EH35" s="223"/>
      <c r="EI35" s="223"/>
      <c r="EJ35" s="223"/>
      <c r="EK35" s="223"/>
      <c r="EL35" s="223"/>
      <c r="EM35" s="223"/>
      <c r="EN35" s="223"/>
      <c r="EO35" s="223"/>
      <c r="EP35" s="223"/>
      <c r="EQ35" s="223"/>
      <c r="ER35" s="223"/>
      <c r="ES35" s="221">
        <v>0</v>
      </c>
      <c r="ET35" s="221"/>
      <c r="EU35" s="221"/>
      <c r="EV35" s="221"/>
      <c r="EW35" s="221"/>
      <c r="EX35" s="221"/>
      <c r="EY35" s="221"/>
      <c r="EZ35" s="221"/>
      <c r="FA35" s="221"/>
      <c r="FB35" s="221"/>
      <c r="FC35" s="221"/>
      <c r="FD35" s="221"/>
      <c r="FE35" s="221"/>
      <c r="FF35" s="221">
        <v>0</v>
      </c>
      <c r="FG35" s="221"/>
      <c r="FH35" s="221"/>
      <c r="FI35" s="221"/>
      <c r="FJ35" s="221"/>
      <c r="FK35" s="221"/>
      <c r="FL35" s="221"/>
      <c r="FM35" s="221"/>
      <c r="FN35" s="221"/>
      <c r="FO35" s="221"/>
      <c r="FP35" s="221"/>
      <c r="FQ35" s="221"/>
      <c r="FR35" s="221"/>
      <c r="FS35" s="221">
        <v>0</v>
      </c>
      <c r="FT35" s="221"/>
      <c r="FU35" s="221"/>
      <c r="FV35" s="221"/>
      <c r="FW35" s="221"/>
      <c r="FX35" s="221"/>
      <c r="FY35" s="221"/>
      <c r="FZ35" s="221"/>
      <c r="GA35" s="221"/>
      <c r="GB35" s="221"/>
      <c r="GC35" s="221"/>
      <c r="GD35" s="221"/>
      <c r="GE35" s="276"/>
    </row>
    <row r="36" spans="1:187" ht="13.5" customHeight="1" thickBot="1">
      <c r="A36" s="224" t="s">
        <v>466</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6"/>
      <c r="BX36" s="227" t="s">
        <v>45</v>
      </c>
      <c r="BY36" s="228"/>
      <c r="BZ36" s="228"/>
      <c r="CA36" s="228"/>
      <c r="CB36" s="228"/>
      <c r="CC36" s="228"/>
      <c r="CD36" s="228"/>
      <c r="CE36" s="229"/>
      <c r="CF36" s="230" t="s">
        <v>102</v>
      </c>
      <c r="CG36" s="228"/>
      <c r="CH36" s="228"/>
      <c r="CI36" s="228"/>
      <c r="CJ36" s="228"/>
      <c r="CK36" s="228"/>
      <c r="CL36" s="228"/>
      <c r="CM36" s="228"/>
      <c r="CN36" s="228"/>
      <c r="CO36" s="228"/>
      <c r="CP36" s="228"/>
      <c r="CQ36" s="228"/>
      <c r="CR36" s="229"/>
      <c r="CS36" s="185" t="s">
        <v>58</v>
      </c>
      <c r="CT36" s="185"/>
      <c r="CU36" s="185"/>
      <c r="CV36" s="185"/>
      <c r="CW36" s="185"/>
      <c r="CX36" s="185"/>
      <c r="CY36" s="185"/>
      <c r="CZ36" s="185"/>
      <c r="DA36" s="185"/>
      <c r="DB36" s="185"/>
      <c r="DC36" s="185"/>
      <c r="DD36" s="185"/>
      <c r="DE36" s="185"/>
      <c r="DF36" s="185" t="s">
        <v>46</v>
      </c>
      <c r="DG36" s="185"/>
      <c r="DH36" s="185"/>
      <c r="DI36" s="185"/>
      <c r="DJ36" s="185"/>
      <c r="DK36" s="185"/>
      <c r="DL36" s="185"/>
      <c r="DM36" s="185"/>
      <c r="DN36" s="185"/>
      <c r="DO36" s="185"/>
      <c r="DP36" s="185"/>
      <c r="DQ36" s="185"/>
      <c r="DR36" s="185"/>
      <c r="DS36" s="185" t="s">
        <v>469</v>
      </c>
      <c r="DT36" s="185"/>
      <c r="DU36" s="185"/>
      <c r="DV36" s="185"/>
      <c r="DW36" s="185"/>
      <c r="DX36" s="185"/>
      <c r="DY36" s="185"/>
      <c r="DZ36" s="185"/>
      <c r="EA36" s="185"/>
      <c r="EB36" s="185"/>
      <c r="EC36" s="185"/>
      <c r="ED36" s="185"/>
      <c r="EE36" s="185"/>
      <c r="EF36" s="231">
        <v>674508.69</v>
      </c>
      <c r="EG36" s="232"/>
      <c r="EH36" s="232"/>
      <c r="EI36" s="232"/>
      <c r="EJ36" s="232"/>
      <c r="EK36" s="232"/>
      <c r="EL36" s="232"/>
      <c r="EM36" s="232"/>
      <c r="EN36" s="232"/>
      <c r="EO36" s="232"/>
      <c r="EP36" s="232"/>
      <c r="EQ36" s="232"/>
      <c r="ER36" s="233"/>
      <c r="ES36" s="182">
        <v>0</v>
      </c>
      <c r="ET36" s="182"/>
      <c r="EU36" s="182"/>
      <c r="EV36" s="182"/>
      <c r="EW36" s="182"/>
      <c r="EX36" s="182"/>
      <c r="EY36" s="182"/>
      <c r="EZ36" s="182"/>
      <c r="FA36" s="182"/>
      <c r="FB36" s="182"/>
      <c r="FC36" s="182"/>
      <c r="FD36" s="182"/>
      <c r="FE36" s="182"/>
      <c r="FF36" s="216">
        <v>0</v>
      </c>
      <c r="FG36" s="217"/>
      <c r="FH36" s="217"/>
      <c r="FI36" s="217"/>
      <c r="FJ36" s="217"/>
      <c r="FK36" s="217"/>
      <c r="FL36" s="217"/>
      <c r="FM36" s="217"/>
      <c r="FN36" s="217"/>
      <c r="FO36" s="217"/>
      <c r="FP36" s="217"/>
      <c r="FQ36" s="217"/>
      <c r="FR36" s="218"/>
      <c r="FS36" s="216">
        <v>0</v>
      </c>
      <c r="FT36" s="217"/>
      <c r="FU36" s="217"/>
      <c r="FV36" s="217"/>
      <c r="FW36" s="217"/>
      <c r="FX36" s="217"/>
      <c r="FY36" s="217"/>
      <c r="FZ36" s="217"/>
      <c r="GA36" s="217"/>
      <c r="GB36" s="217"/>
      <c r="GC36" s="217"/>
      <c r="GD36" s="217"/>
      <c r="GE36" s="219"/>
    </row>
    <row r="37" spans="1:187" ht="12.75" customHeight="1">
      <c r="A37" s="245" t="s">
        <v>47</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246" t="s">
        <v>48</v>
      </c>
      <c r="BY37" s="242"/>
      <c r="BZ37" s="242"/>
      <c r="CA37" s="242"/>
      <c r="CB37" s="242"/>
      <c r="CC37" s="242"/>
      <c r="CD37" s="242"/>
      <c r="CE37" s="247"/>
      <c r="CF37" s="248" t="s">
        <v>46</v>
      </c>
      <c r="CG37" s="242"/>
      <c r="CH37" s="242"/>
      <c r="CI37" s="242"/>
      <c r="CJ37" s="242"/>
      <c r="CK37" s="242"/>
      <c r="CL37" s="242"/>
      <c r="CM37" s="242"/>
      <c r="CN37" s="242"/>
      <c r="CO37" s="242"/>
      <c r="CP37" s="242"/>
      <c r="CQ37" s="242"/>
      <c r="CR37" s="247"/>
      <c r="CS37" s="249" t="s">
        <v>46</v>
      </c>
      <c r="CT37" s="249"/>
      <c r="CU37" s="249"/>
      <c r="CV37" s="249"/>
      <c r="CW37" s="249"/>
      <c r="CX37" s="249"/>
      <c r="CY37" s="249"/>
      <c r="CZ37" s="249"/>
      <c r="DA37" s="249"/>
      <c r="DB37" s="249"/>
      <c r="DC37" s="249"/>
      <c r="DD37" s="249"/>
      <c r="DE37" s="249"/>
      <c r="DF37" s="249" t="s">
        <v>46</v>
      </c>
      <c r="DG37" s="249"/>
      <c r="DH37" s="249"/>
      <c r="DI37" s="249"/>
      <c r="DJ37" s="249"/>
      <c r="DK37" s="249"/>
      <c r="DL37" s="249"/>
      <c r="DM37" s="249"/>
      <c r="DN37" s="249"/>
      <c r="DO37" s="249"/>
      <c r="DP37" s="249"/>
      <c r="DQ37" s="249"/>
      <c r="DR37" s="249"/>
      <c r="DS37" s="248" t="s">
        <v>46</v>
      </c>
      <c r="DT37" s="242"/>
      <c r="DU37" s="242"/>
      <c r="DV37" s="242"/>
      <c r="DW37" s="242"/>
      <c r="DX37" s="242"/>
      <c r="DY37" s="242"/>
      <c r="DZ37" s="242"/>
      <c r="EA37" s="242"/>
      <c r="EB37" s="242"/>
      <c r="EC37" s="242"/>
      <c r="ED37" s="242"/>
      <c r="EE37" s="247"/>
      <c r="EF37" s="161">
        <v>0</v>
      </c>
      <c r="EG37" s="162"/>
      <c r="EH37" s="162"/>
      <c r="EI37" s="162"/>
      <c r="EJ37" s="162"/>
      <c r="EK37" s="162"/>
      <c r="EL37" s="162"/>
      <c r="EM37" s="162"/>
      <c r="EN37" s="162"/>
      <c r="EO37" s="162"/>
      <c r="EP37" s="162"/>
      <c r="EQ37" s="162"/>
      <c r="ER37" s="163"/>
      <c r="ES37" s="161">
        <v>0</v>
      </c>
      <c r="ET37" s="162"/>
      <c r="EU37" s="162"/>
      <c r="EV37" s="162"/>
      <c r="EW37" s="162"/>
      <c r="EX37" s="162"/>
      <c r="EY37" s="162"/>
      <c r="EZ37" s="162"/>
      <c r="FA37" s="162"/>
      <c r="FB37" s="162"/>
      <c r="FC37" s="162"/>
      <c r="FD37" s="162"/>
      <c r="FE37" s="163"/>
      <c r="FF37" s="161">
        <v>0</v>
      </c>
      <c r="FG37" s="162"/>
      <c r="FH37" s="162"/>
      <c r="FI37" s="162"/>
      <c r="FJ37" s="162"/>
      <c r="FK37" s="162"/>
      <c r="FL37" s="162"/>
      <c r="FM37" s="162"/>
      <c r="FN37" s="162"/>
      <c r="FO37" s="162"/>
      <c r="FP37" s="162"/>
      <c r="FQ37" s="162"/>
      <c r="FR37" s="163"/>
      <c r="FS37" s="161">
        <v>0</v>
      </c>
      <c r="FT37" s="162"/>
      <c r="FU37" s="162"/>
      <c r="FV37" s="162"/>
      <c r="FW37" s="162"/>
      <c r="FX37" s="162"/>
      <c r="FY37" s="162"/>
      <c r="FZ37" s="162"/>
      <c r="GA37" s="162"/>
      <c r="GB37" s="162"/>
      <c r="GC37" s="162"/>
      <c r="GD37" s="162"/>
      <c r="GE37" s="250"/>
    </row>
    <row r="38" spans="1:187" ht="11.25">
      <c r="A38" s="251" t="s">
        <v>49</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3" t="s">
        <v>50</v>
      </c>
      <c r="BY38" s="254"/>
      <c r="BZ38" s="254"/>
      <c r="CA38" s="254"/>
      <c r="CB38" s="254"/>
      <c r="CC38" s="254"/>
      <c r="CD38" s="254"/>
      <c r="CE38" s="255"/>
      <c r="CF38" s="256"/>
      <c r="CG38" s="254"/>
      <c r="CH38" s="254"/>
      <c r="CI38" s="254"/>
      <c r="CJ38" s="254"/>
      <c r="CK38" s="254"/>
      <c r="CL38" s="254"/>
      <c r="CM38" s="254"/>
      <c r="CN38" s="254"/>
      <c r="CO38" s="254"/>
      <c r="CP38" s="254"/>
      <c r="CQ38" s="254"/>
      <c r="CR38" s="255"/>
      <c r="CS38" s="126" t="s">
        <v>46</v>
      </c>
      <c r="CT38" s="124"/>
      <c r="CU38" s="124"/>
      <c r="CV38" s="124"/>
      <c r="CW38" s="124"/>
      <c r="CX38" s="124"/>
      <c r="CY38" s="124"/>
      <c r="CZ38" s="124"/>
      <c r="DA38" s="124"/>
      <c r="DB38" s="124"/>
      <c r="DC38" s="124"/>
      <c r="DD38" s="124"/>
      <c r="DE38" s="125"/>
      <c r="DF38" s="126" t="s">
        <v>46</v>
      </c>
      <c r="DG38" s="124"/>
      <c r="DH38" s="124"/>
      <c r="DI38" s="124"/>
      <c r="DJ38" s="124"/>
      <c r="DK38" s="124"/>
      <c r="DL38" s="124"/>
      <c r="DM38" s="124"/>
      <c r="DN38" s="124"/>
      <c r="DO38" s="124"/>
      <c r="DP38" s="124"/>
      <c r="DQ38" s="124"/>
      <c r="DR38" s="125"/>
      <c r="DS38" s="126" t="s">
        <v>46</v>
      </c>
      <c r="DT38" s="124"/>
      <c r="DU38" s="124"/>
      <c r="DV38" s="124"/>
      <c r="DW38" s="124"/>
      <c r="DX38" s="124"/>
      <c r="DY38" s="124"/>
      <c r="DZ38" s="124"/>
      <c r="EA38" s="124"/>
      <c r="EB38" s="124"/>
      <c r="EC38" s="124"/>
      <c r="ED38" s="124"/>
      <c r="EE38" s="125"/>
      <c r="EF38" s="257">
        <f>EF39+EF42+EF50+EF58</f>
        <v>102596110</v>
      </c>
      <c r="EG38" s="258"/>
      <c r="EH38" s="258"/>
      <c r="EI38" s="258"/>
      <c r="EJ38" s="258"/>
      <c r="EK38" s="258"/>
      <c r="EL38" s="258"/>
      <c r="EM38" s="258"/>
      <c r="EN38" s="258"/>
      <c r="EO38" s="258"/>
      <c r="EP38" s="258"/>
      <c r="EQ38" s="258"/>
      <c r="ER38" s="259"/>
      <c r="ES38" s="257">
        <f>ES39+ES42+ES50+ES58</f>
        <v>101757160</v>
      </c>
      <c r="ET38" s="258"/>
      <c r="EU38" s="258"/>
      <c r="EV38" s="258"/>
      <c r="EW38" s="258"/>
      <c r="EX38" s="258"/>
      <c r="EY38" s="258"/>
      <c r="EZ38" s="258"/>
      <c r="FA38" s="258"/>
      <c r="FB38" s="258"/>
      <c r="FC38" s="258"/>
      <c r="FD38" s="258"/>
      <c r="FE38" s="259"/>
      <c r="FF38" s="257">
        <f>FF39+FF42+FF50+FF58</f>
        <v>101757160</v>
      </c>
      <c r="FG38" s="258"/>
      <c r="FH38" s="258"/>
      <c r="FI38" s="258"/>
      <c r="FJ38" s="258"/>
      <c r="FK38" s="258"/>
      <c r="FL38" s="258"/>
      <c r="FM38" s="258"/>
      <c r="FN38" s="258"/>
      <c r="FO38" s="258"/>
      <c r="FP38" s="258"/>
      <c r="FQ38" s="258"/>
      <c r="FR38" s="259"/>
      <c r="FS38" s="257">
        <f>FS39+FS42+FS50+FS58</f>
        <v>0</v>
      </c>
      <c r="FT38" s="258"/>
      <c r="FU38" s="258"/>
      <c r="FV38" s="258"/>
      <c r="FW38" s="258"/>
      <c r="FX38" s="258"/>
      <c r="FY38" s="258"/>
      <c r="FZ38" s="258"/>
      <c r="GA38" s="258"/>
      <c r="GB38" s="258"/>
      <c r="GC38" s="258"/>
      <c r="GD38" s="258"/>
      <c r="GE38" s="259"/>
    </row>
    <row r="39" spans="1:187" ht="22.5" customHeight="1">
      <c r="A39" s="263" t="s">
        <v>51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123" t="s">
        <v>52</v>
      </c>
      <c r="BY39" s="124"/>
      <c r="BZ39" s="124"/>
      <c r="CA39" s="124"/>
      <c r="CB39" s="124"/>
      <c r="CC39" s="124"/>
      <c r="CD39" s="124"/>
      <c r="CE39" s="125"/>
      <c r="CF39" s="126" t="s">
        <v>46</v>
      </c>
      <c r="CG39" s="124"/>
      <c r="CH39" s="124"/>
      <c r="CI39" s="124"/>
      <c r="CJ39" s="124"/>
      <c r="CK39" s="124"/>
      <c r="CL39" s="124"/>
      <c r="CM39" s="124"/>
      <c r="CN39" s="124"/>
      <c r="CO39" s="124"/>
      <c r="CP39" s="124"/>
      <c r="CQ39" s="124"/>
      <c r="CR39" s="125"/>
      <c r="CS39" s="126" t="s">
        <v>53</v>
      </c>
      <c r="CT39" s="124"/>
      <c r="CU39" s="124"/>
      <c r="CV39" s="124"/>
      <c r="CW39" s="124"/>
      <c r="CX39" s="124"/>
      <c r="CY39" s="124"/>
      <c r="CZ39" s="124"/>
      <c r="DA39" s="124"/>
      <c r="DB39" s="124"/>
      <c r="DC39" s="124"/>
      <c r="DD39" s="124"/>
      <c r="DE39" s="125"/>
      <c r="DF39" s="126" t="s">
        <v>46</v>
      </c>
      <c r="DG39" s="124"/>
      <c r="DH39" s="124"/>
      <c r="DI39" s="124"/>
      <c r="DJ39" s="124"/>
      <c r="DK39" s="124"/>
      <c r="DL39" s="124"/>
      <c r="DM39" s="124"/>
      <c r="DN39" s="124"/>
      <c r="DO39" s="124"/>
      <c r="DP39" s="124"/>
      <c r="DQ39" s="124"/>
      <c r="DR39" s="125"/>
      <c r="DS39" s="126" t="s">
        <v>46</v>
      </c>
      <c r="DT39" s="124"/>
      <c r="DU39" s="124"/>
      <c r="DV39" s="124"/>
      <c r="DW39" s="124"/>
      <c r="DX39" s="124"/>
      <c r="DY39" s="124"/>
      <c r="DZ39" s="124"/>
      <c r="EA39" s="124"/>
      <c r="EB39" s="124"/>
      <c r="EC39" s="124"/>
      <c r="ED39" s="124"/>
      <c r="EE39" s="125"/>
      <c r="EF39" s="260">
        <f>EF40</f>
        <v>0</v>
      </c>
      <c r="EG39" s="261"/>
      <c r="EH39" s="261"/>
      <c r="EI39" s="261"/>
      <c r="EJ39" s="261"/>
      <c r="EK39" s="261"/>
      <c r="EL39" s="261"/>
      <c r="EM39" s="261"/>
      <c r="EN39" s="261"/>
      <c r="EO39" s="261"/>
      <c r="EP39" s="261"/>
      <c r="EQ39" s="261"/>
      <c r="ER39" s="262"/>
      <c r="ES39" s="260">
        <f>ES40</f>
        <v>0</v>
      </c>
      <c r="ET39" s="261"/>
      <c r="EU39" s="261"/>
      <c r="EV39" s="261"/>
      <c r="EW39" s="261"/>
      <c r="EX39" s="261"/>
      <c r="EY39" s="261"/>
      <c r="EZ39" s="261"/>
      <c r="FA39" s="261"/>
      <c r="FB39" s="261"/>
      <c r="FC39" s="261"/>
      <c r="FD39" s="261"/>
      <c r="FE39" s="262"/>
      <c r="FF39" s="260">
        <f>FF40</f>
        <v>0</v>
      </c>
      <c r="FG39" s="261"/>
      <c r="FH39" s="261"/>
      <c r="FI39" s="261"/>
      <c r="FJ39" s="261"/>
      <c r="FK39" s="261"/>
      <c r="FL39" s="261"/>
      <c r="FM39" s="261"/>
      <c r="FN39" s="261"/>
      <c r="FO39" s="261"/>
      <c r="FP39" s="261"/>
      <c r="FQ39" s="261"/>
      <c r="FR39" s="262"/>
      <c r="FS39" s="260">
        <f>FS40</f>
        <v>0</v>
      </c>
      <c r="FT39" s="261"/>
      <c r="FU39" s="261"/>
      <c r="FV39" s="261"/>
      <c r="FW39" s="261"/>
      <c r="FX39" s="261"/>
      <c r="FY39" s="261"/>
      <c r="FZ39" s="261"/>
      <c r="GA39" s="261"/>
      <c r="GB39" s="261"/>
      <c r="GC39" s="261"/>
      <c r="GD39" s="261"/>
      <c r="GE39" s="262"/>
    </row>
    <row r="40" spans="1:187" ht="11.25">
      <c r="A40" s="265" t="s">
        <v>54</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123" t="s">
        <v>55</v>
      </c>
      <c r="BY40" s="124"/>
      <c r="BZ40" s="124"/>
      <c r="CA40" s="124"/>
      <c r="CB40" s="124"/>
      <c r="CC40" s="124"/>
      <c r="CD40" s="124"/>
      <c r="CE40" s="125"/>
      <c r="CF40" s="126" t="s">
        <v>475</v>
      </c>
      <c r="CG40" s="124"/>
      <c r="CH40" s="124"/>
      <c r="CI40" s="124"/>
      <c r="CJ40" s="124"/>
      <c r="CK40" s="124"/>
      <c r="CL40" s="124"/>
      <c r="CM40" s="124"/>
      <c r="CN40" s="124"/>
      <c r="CO40" s="124"/>
      <c r="CP40" s="124"/>
      <c r="CQ40" s="124"/>
      <c r="CR40" s="125"/>
      <c r="CS40" s="126" t="s">
        <v>53</v>
      </c>
      <c r="CT40" s="124"/>
      <c r="CU40" s="124"/>
      <c r="CV40" s="124"/>
      <c r="CW40" s="124"/>
      <c r="CX40" s="124"/>
      <c r="CY40" s="124"/>
      <c r="CZ40" s="124"/>
      <c r="DA40" s="124"/>
      <c r="DB40" s="124"/>
      <c r="DC40" s="124"/>
      <c r="DD40" s="124"/>
      <c r="DE40" s="125"/>
      <c r="DF40" s="126" t="s">
        <v>46</v>
      </c>
      <c r="DG40" s="124"/>
      <c r="DH40" s="124"/>
      <c r="DI40" s="124"/>
      <c r="DJ40" s="124"/>
      <c r="DK40" s="124"/>
      <c r="DL40" s="124"/>
      <c r="DM40" s="124"/>
      <c r="DN40" s="124"/>
      <c r="DO40" s="124"/>
      <c r="DP40" s="124"/>
      <c r="DQ40" s="124"/>
      <c r="DR40" s="125"/>
      <c r="DS40" s="126" t="s">
        <v>467</v>
      </c>
      <c r="DT40" s="124"/>
      <c r="DU40" s="124"/>
      <c r="DV40" s="124"/>
      <c r="DW40" s="124"/>
      <c r="DX40" s="124"/>
      <c r="DY40" s="124"/>
      <c r="DZ40" s="124"/>
      <c r="EA40" s="124"/>
      <c r="EB40" s="124"/>
      <c r="EC40" s="124"/>
      <c r="ED40" s="124"/>
      <c r="EE40" s="125"/>
      <c r="EF40" s="156">
        <v>0</v>
      </c>
      <c r="EG40" s="157"/>
      <c r="EH40" s="157"/>
      <c r="EI40" s="157"/>
      <c r="EJ40" s="157"/>
      <c r="EK40" s="157"/>
      <c r="EL40" s="157"/>
      <c r="EM40" s="157"/>
      <c r="EN40" s="157"/>
      <c r="EO40" s="157"/>
      <c r="EP40" s="157"/>
      <c r="EQ40" s="157"/>
      <c r="ER40" s="158"/>
      <c r="ES40" s="156">
        <v>0</v>
      </c>
      <c r="ET40" s="157"/>
      <c r="EU40" s="157"/>
      <c r="EV40" s="157"/>
      <c r="EW40" s="157"/>
      <c r="EX40" s="157"/>
      <c r="EY40" s="157"/>
      <c r="EZ40" s="157"/>
      <c r="FA40" s="157"/>
      <c r="FB40" s="157"/>
      <c r="FC40" s="157"/>
      <c r="FD40" s="157"/>
      <c r="FE40" s="158"/>
      <c r="FF40" s="156">
        <v>0</v>
      </c>
      <c r="FG40" s="157"/>
      <c r="FH40" s="157"/>
      <c r="FI40" s="157"/>
      <c r="FJ40" s="157"/>
      <c r="FK40" s="157"/>
      <c r="FL40" s="157"/>
      <c r="FM40" s="157"/>
      <c r="FN40" s="157"/>
      <c r="FO40" s="157"/>
      <c r="FP40" s="157"/>
      <c r="FQ40" s="157"/>
      <c r="FR40" s="158"/>
      <c r="FS40" s="156">
        <v>0</v>
      </c>
      <c r="FT40" s="157"/>
      <c r="FU40" s="157"/>
      <c r="FV40" s="157"/>
      <c r="FW40" s="157"/>
      <c r="FX40" s="157"/>
      <c r="FY40" s="157"/>
      <c r="FZ40" s="157"/>
      <c r="GA40" s="157"/>
      <c r="GB40" s="157"/>
      <c r="GC40" s="157"/>
      <c r="GD40" s="157"/>
      <c r="GE40" s="169"/>
    </row>
    <row r="41" spans="1:187" ht="11.25">
      <c r="A41" s="267" t="s">
        <v>470</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9"/>
      <c r="BX41" s="123"/>
      <c r="BY41" s="124"/>
      <c r="BZ41" s="124"/>
      <c r="CA41" s="124"/>
      <c r="CB41" s="124"/>
      <c r="CC41" s="124"/>
      <c r="CD41" s="124"/>
      <c r="CE41" s="125"/>
      <c r="CF41" s="126"/>
      <c r="CG41" s="124"/>
      <c r="CH41" s="124"/>
      <c r="CI41" s="124"/>
      <c r="CJ41" s="124"/>
      <c r="CK41" s="124"/>
      <c r="CL41" s="124"/>
      <c r="CM41" s="124"/>
      <c r="CN41" s="124"/>
      <c r="CO41" s="124"/>
      <c r="CP41" s="124"/>
      <c r="CQ41" s="124"/>
      <c r="CR41" s="125"/>
      <c r="CS41" s="126"/>
      <c r="CT41" s="124"/>
      <c r="CU41" s="124"/>
      <c r="CV41" s="124"/>
      <c r="CW41" s="124"/>
      <c r="CX41" s="124"/>
      <c r="CY41" s="124"/>
      <c r="CZ41" s="124"/>
      <c r="DA41" s="124"/>
      <c r="DB41" s="124"/>
      <c r="DC41" s="124"/>
      <c r="DD41" s="124"/>
      <c r="DE41" s="125"/>
      <c r="DF41" s="126"/>
      <c r="DG41" s="124"/>
      <c r="DH41" s="124"/>
      <c r="DI41" s="124"/>
      <c r="DJ41" s="124"/>
      <c r="DK41" s="124"/>
      <c r="DL41" s="124"/>
      <c r="DM41" s="124"/>
      <c r="DN41" s="124"/>
      <c r="DO41" s="124"/>
      <c r="DP41" s="124"/>
      <c r="DQ41" s="124"/>
      <c r="DR41" s="125"/>
      <c r="DS41" s="126"/>
      <c r="DT41" s="124"/>
      <c r="DU41" s="124"/>
      <c r="DV41" s="124"/>
      <c r="DW41" s="124"/>
      <c r="DX41" s="124"/>
      <c r="DY41" s="124"/>
      <c r="DZ41" s="124"/>
      <c r="EA41" s="124"/>
      <c r="EB41" s="124"/>
      <c r="EC41" s="124"/>
      <c r="ED41" s="124"/>
      <c r="EE41" s="125"/>
      <c r="EF41" s="156"/>
      <c r="EG41" s="157"/>
      <c r="EH41" s="157"/>
      <c r="EI41" s="157"/>
      <c r="EJ41" s="157"/>
      <c r="EK41" s="157"/>
      <c r="EL41" s="157"/>
      <c r="EM41" s="157"/>
      <c r="EN41" s="157"/>
      <c r="EO41" s="157"/>
      <c r="EP41" s="157"/>
      <c r="EQ41" s="157"/>
      <c r="ER41" s="158"/>
      <c r="ES41" s="156"/>
      <c r="ET41" s="157"/>
      <c r="EU41" s="157"/>
      <c r="EV41" s="157"/>
      <c r="EW41" s="157"/>
      <c r="EX41" s="157"/>
      <c r="EY41" s="157"/>
      <c r="EZ41" s="157"/>
      <c r="FA41" s="157"/>
      <c r="FB41" s="157"/>
      <c r="FC41" s="157"/>
      <c r="FD41" s="157"/>
      <c r="FE41" s="158"/>
      <c r="FF41" s="156"/>
      <c r="FG41" s="157"/>
      <c r="FH41" s="157"/>
      <c r="FI41" s="157"/>
      <c r="FJ41" s="157"/>
      <c r="FK41" s="157"/>
      <c r="FL41" s="157"/>
      <c r="FM41" s="157"/>
      <c r="FN41" s="157"/>
      <c r="FO41" s="157"/>
      <c r="FP41" s="157"/>
      <c r="FQ41" s="157"/>
      <c r="FR41" s="158"/>
      <c r="FS41" s="156"/>
      <c r="FT41" s="157"/>
      <c r="FU41" s="157"/>
      <c r="FV41" s="157"/>
      <c r="FW41" s="157"/>
      <c r="FX41" s="157"/>
      <c r="FY41" s="157"/>
      <c r="FZ41" s="157"/>
      <c r="GA41" s="157"/>
      <c r="GB41" s="157"/>
      <c r="GC41" s="157"/>
      <c r="GD41" s="157"/>
      <c r="GE41" s="169"/>
    </row>
    <row r="42" spans="1:187" ht="11.25" customHeight="1" thickBot="1">
      <c r="A42" s="273" t="s">
        <v>56</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5"/>
      <c r="BX42" s="202" t="s">
        <v>57</v>
      </c>
      <c r="BY42" s="203"/>
      <c r="BZ42" s="203"/>
      <c r="CA42" s="203"/>
      <c r="CB42" s="203"/>
      <c r="CC42" s="203"/>
      <c r="CD42" s="203"/>
      <c r="CE42" s="204"/>
      <c r="CF42" s="205" t="s">
        <v>46</v>
      </c>
      <c r="CG42" s="203"/>
      <c r="CH42" s="203"/>
      <c r="CI42" s="203"/>
      <c r="CJ42" s="203"/>
      <c r="CK42" s="203"/>
      <c r="CL42" s="203"/>
      <c r="CM42" s="203"/>
      <c r="CN42" s="203"/>
      <c r="CO42" s="203"/>
      <c r="CP42" s="203"/>
      <c r="CQ42" s="203"/>
      <c r="CR42" s="204"/>
      <c r="CS42" s="205" t="s">
        <v>58</v>
      </c>
      <c r="CT42" s="203"/>
      <c r="CU42" s="203"/>
      <c r="CV42" s="203"/>
      <c r="CW42" s="203"/>
      <c r="CX42" s="203"/>
      <c r="CY42" s="203"/>
      <c r="CZ42" s="203"/>
      <c r="DA42" s="203"/>
      <c r="DB42" s="203"/>
      <c r="DC42" s="203"/>
      <c r="DD42" s="203"/>
      <c r="DE42" s="204"/>
      <c r="DF42" s="205" t="s">
        <v>46</v>
      </c>
      <c r="DG42" s="203"/>
      <c r="DH42" s="203"/>
      <c r="DI42" s="203"/>
      <c r="DJ42" s="203"/>
      <c r="DK42" s="203"/>
      <c r="DL42" s="203"/>
      <c r="DM42" s="203"/>
      <c r="DN42" s="203"/>
      <c r="DO42" s="203"/>
      <c r="DP42" s="203"/>
      <c r="DQ42" s="203"/>
      <c r="DR42" s="204"/>
      <c r="DS42" s="205" t="s">
        <v>46</v>
      </c>
      <c r="DT42" s="203"/>
      <c r="DU42" s="203"/>
      <c r="DV42" s="203"/>
      <c r="DW42" s="203"/>
      <c r="DX42" s="203"/>
      <c r="DY42" s="203"/>
      <c r="DZ42" s="203"/>
      <c r="EA42" s="203"/>
      <c r="EB42" s="203"/>
      <c r="EC42" s="203"/>
      <c r="ED42" s="203"/>
      <c r="EE42" s="204"/>
      <c r="EF42" s="277">
        <f>SUM(EF43:ER49)</f>
        <v>99498210</v>
      </c>
      <c r="EG42" s="278"/>
      <c r="EH42" s="278"/>
      <c r="EI42" s="278"/>
      <c r="EJ42" s="278"/>
      <c r="EK42" s="278"/>
      <c r="EL42" s="278"/>
      <c r="EM42" s="278"/>
      <c r="EN42" s="278"/>
      <c r="EO42" s="278"/>
      <c r="EP42" s="278"/>
      <c r="EQ42" s="278"/>
      <c r="ER42" s="279"/>
      <c r="ES42" s="277">
        <f>SUM(ES43:FE49)</f>
        <v>99498210</v>
      </c>
      <c r="ET42" s="278"/>
      <c r="EU42" s="278"/>
      <c r="EV42" s="278"/>
      <c r="EW42" s="278"/>
      <c r="EX42" s="278"/>
      <c r="EY42" s="278"/>
      <c r="EZ42" s="278"/>
      <c r="FA42" s="278"/>
      <c r="FB42" s="278"/>
      <c r="FC42" s="278"/>
      <c r="FD42" s="278"/>
      <c r="FE42" s="279"/>
      <c r="FF42" s="277">
        <f>SUM(FF43:FR49)</f>
        <v>99498210</v>
      </c>
      <c r="FG42" s="278"/>
      <c r="FH42" s="278"/>
      <c r="FI42" s="278"/>
      <c r="FJ42" s="278"/>
      <c r="FK42" s="278"/>
      <c r="FL42" s="278"/>
      <c r="FM42" s="278"/>
      <c r="FN42" s="278"/>
      <c r="FO42" s="278"/>
      <c r="FP42" s="278"/>
      <c r="FQ42" s="278"/>
      <c r="FR42" s="279"/>
      <c r="FS42" s="277">
        <f>SUM(FS43:GE49)</f>
        <v>0</v>
      </c>
      <c r="FT42" s="278"/>
      <c r="FU42" s="278"/>
      <c r="FV42" s="278"/>
      <c r="FW42" s="278"/>
      <c r="FX42" s="278"/>
      <c r="FY42" s="278"/>
      <c r="FZ42" s="278"/>
      <c r="GA42" s="278"/>
      <c r="GB42" s="278"/>
      <c r="GC42" s="278"/>
      <c r="GD42" s="278"/>
      <c r="GE42" s="279"/>
    </row>
    <row r="43" spans="1:187" ht="45.75" customHeight="1">
      <c r="A43" s="186" t="s">
        <v>482</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8" t="s">
        <v>59</v>
      </c>
      <c r="BY43" s="188"/>
      <c r="BZ43" s="188"/>
      <c r="CA43" s="188"/>
      <c r="CB43" s="188"/>
      <c r="CC43" s="188"/>
      <c r="CD43" s="188"/>
      <c r="CE43" s="188"/>
      <c r="CF43" s="188" t="s">
        <v>102</v>
      </c>
      <c r="CG43" s="188"/>
      <c r="CH43" s="188"/>
      <c r="CI43" s="188"/>
      <c r="CJ43" s="188"/>
      <c r="CK43" s="188"/>
      <c r="CL43" s="188"/>
      <c r="CM43" s="188"/>
      <c r="CN43" s="188"/>
      <c r="CO43" s="188"/>
      <c r="CP43" s="188"/>
      <c r="CQ43" s="188"/>
      <c r="CR43" s="188"/>
      <c r="CS43" s="188" t="s">
        <v>58</v>
      </c>
      <c r="CT43" s="188"/>
      <c r="CU43" s="188"/>
      <c r="CV43" s="188"/>
      <c r="CW43" s="188"/>
      <c r="CX43" s="188"/>
      <c r="CY43" s="188"/>
      <c r="CZ43" s="188"/>
      <c r="DA43" s="188"/>
      <c r="DB43" s="188"/>
      <c r="DC43" s="188"/>
      <c r="DD43" s="188"/>
      <c r="DE43" s="188"/>
      <c r="DF43" s="178" t="s">
        <v>479</v>
      </c>
      <c r="DG43" s="179"/>
      <c r="DH43" s="179"/>
      <c r="DI43" s="179"/>
      <c r="DJ43" s="179"/>
      <c r="DK43" s="179"/>
      <c r="DL43" s="179"/>
      <c r="DM43" s="179"/>
      <c r="DN43" s="179"/>
      <c r="DO43" s="179"/>
      <c r="DP43" s="179"/>
      <c r="DQ43" s="179"/>
      <c r="DR43" s="180"/>
      <c r="DS43" s="178" t="s">
        <v>480</v>
      </c>
      <c r="DT43" s="179"/>
      <c r="DU43" s="179"/>
      <c r="DV43" s="179"/>
      <c r="DW43" s="179"/>
      <c r="DX43" s="179"/>
      <c r="DY43" s="179"/>
      <c r="DZ43" s="179"/>
      <c r="EA43" s="179"/>
      <c r="EB43" s="179"/>
      <c r="EC43" s="179"/>
      <c r="ED43" s="179"/>
      <c r="EE43" s="180"/>
      <c r="EF43" s="177">
        <f>EF74+EF78+EF84+EF102+EF120+EF121+EF123+EF125+EF127+EF130+EF131+EF133+EF136+EF149</f>
        <v>19936660</v>
      </c>
      <c r="EG43" s="177"/>
      <c r="EH43" s="177"/>
      <c r="EI43" s="177"/>
      <c r="EJ43" s="177"/>
      <c r="EK43" s="177"/>
      <c r="EL43" s="177"/>
      <c r="EM43" s="177"/>
      <c r="EN43" s="177"/>
      <c r="EO43" s="177"/>
      <c r="EP43" s="177"/>
      <c r="EQ43" s="177"/>
      <c r="ER43" s="177"/>
      <c r="ES43" s="177">
        <f>ES74+ES78+ES84+ES102+ES120+ES121+ES123+ES125+ES127+ES130+ES131+ES133+ES136+ES149</f>
        <v>19936660</v>
      </c>
      <c r="ET43" s="177"/>
      <c r="EU43" s="177"/>
      <c r="EV43" s="177"/>
      <c r="EW43" s="177"/>
      <c r="EX43" s="177"/>
      <c r="EY43" s="177"/>
      <c r="EZ43" s="177"/>
      <c r="FA43" s="177"/>
      <c r="FB43" s="177"/>
      <c r="FC43" s="177"/>
      <c r="FD43" s="177"/>
      <c r="FE43" s="177"/>
      <c r="FF43" s="177">
        <f>FF74+FF78+FF84+FF102+FF120+FF121+FF123+FF125+FF127+FF130+FF131+FF133+FF136+FF149</f>
        <v>19936660</v>
      </c>
      <c r="FG43" s="177"/>
      <c r="FH43" s="177"/>
      <c r="FI43" s="177"/>
      <c r="FJ43" s="177"/>
      <c r="FK43" s="177"/>
      <c r="FL43" s="177"/>
      <c r="FM43" s="177"/>
      <c r="FN43" s="177"/>
      <c r="FO43" s="177"/>
      <c r="FP43" s="177"/>
      <c r="FQ43" s="177"/>
      <c r="FR43" s="177"/>
      <c r="FS43" s="177">
        <v>0</v>
      </c>
      <c r="FT43" s="177"/>
      <c r="FU43" s="177"/>
      <c r="FV43" s="177"/>
      <c r="FW43" s="177"/>
      <c r="FX43" s="177"/>
      <c r="FY43" s="177"/>
      <c r="FZ43" s="177"/>
      <c r="GA43" s="177"/>
      <c r="GB43" s="177"/>
      <c r="GC43" s="177"/>
      <c r="GD43" s="177"/>
      <c r="GE43" s="181"/>
    </row>
    <row r="44" spans="1:187" ht="27" customHeight="1">
      <c r="A44" s="270" t="s">
        <v>481</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2" t="s">
        <v>59</v>
      </c>
      <c r="BY44" s="272"/>
      <c r="BZ44" s="272"/>
      <c r="CA44" s="272"/>
      <c r="CB44" s="272"/>
      <c r="CC44" s="272"/>
      <c r="CD44" s="272"/>
      <c r="CE44" s="272"/>
      <c r="CF44" s="272" t="s">
        <v>102</v>
      </c>
      <c r="CG44" s="272"/>
      <c r="CH44" s="272"/>
      <c r="CI44" s="272"/>
      <c r="CJ44" s="272"/>
      <c r="CK44" s="272"/>
      <c r="CL44" s="272"/>
      <c r="CM44" s="272"/>
      <c r="CN44" s="272"/>
      <c r="CO44" s="272"/>
      <c r="CP44" s="272"/>
      <c r="CQ44" s="272"/>
      <c r="CR44" s="272"/>
      <c r="CS44" s="272" t="s">
        <v>58</v>
      </c>
      <c r="CT44" s="272"/>
      <c r="CU44" s="272"/>
      <c r="CV44" s="272"/>
      <c r="CW44" s="272"/>
      <c r="CX44" s="272"/>
      <c r="CY44" s="272"/>
      <c r="CZ44" s="272"/>
      <c r="DA44" s="272"/>
      <c r="DB44" s="272"/>
      <c r="DC44" s="272"/>
      <c r="DD44" s="272"/>
      <c r="DE44" s="272"/>
      <c r="DF44" s="272" t="s">
        <v>476</v>
      </c>
      <c r="DG44" s="272"/>
      <c r="DH44" s="272"/>
      <c r="DI44" s="272"/>
      <c r="DJ44" s="272"/>
      <c r="DK44" s="272"/>
      <c r="DL44" s="272"/>
      <c r="DM44" s="272"/>
      <c r="DN44" s="272"/>
      <c r="DO44" s="272"/>
      <c r="DP44" s="272"/>
      <c r="DQ44" s="272"/>
      <c r="DR44" s="272"/>
      <c r="DS44" s="272" t="s">
        <v>495</v>
      </c>
      <c r="DT44" s="272"/>
      <c r="DU44" s="272"/>
      <c r="DV44" s="272"/>
      <c r="DW44" s="272"/>
      <c r="DX44" s="272"/>
      <c r="DY44" s="272"/>
      <c r="DZ44" s="272"/>
      <c r="EA44" s="272"/>
      <c r="EB44" s="272"/>
      <c r="EC44" s="272"/>
      <c r="ED44" s="272"/>
      <c r="EE44" s="272"/>
      <c r="EF44" s="221">
        <f>EF75+EF79+EF85+EF128+EF137</f>
        <v>48002870</v>
      </c>
      <c r="EG44" s="221"/>
      <c r="EH44" s="221"/>
      <c r="EI44" s="221"/>
      <c r="EJ44" s="221"/>
      <c r="EK44" s="221"/>
      <c r="EL44" s="221"/>
      <c r="EM44" s="221"/>
      <c r="EN44" s="221"/>
      <c r="EO44" s="221"/>
      <c r="EP44" s="221"/>
      <c r="EQ44" s="221"/>
      <c r="ER44" s="221"/>
      <c r="ES44" s="221">
        <f>ES75+ES79+ES85+ES128+ES137</f>
        <v>48002870</v>
      </c>
      <c r="ET44" s="221"/>
      <c r="EU44" s="221"/>
      <c r="EV44" s="221"/>
      <c r="EW44" s="221"/>
      <c r="EX44" s="221"/>
      <c r="EY44" s="221"/>
      <c r="EZ44" s="221"/>
      <c r="FA44" s="221"/>
      <c r="FB44" s="221"/>
      <c r="FC44" s="221"/>
      <c r="FD44" s="221"/>
      <c r="FE44" s="221"/>
      <c r="FF44" s="221">
        <f>ES44</f>
        <v>48002870</v>
      </c>
      <c r="FG44" s="221"/>
      <c r="FH44" s="221"/>
      <c r="FI44" s="221"/>
      <c r="FJ44" s="221"/>
      <c r="FK44" s="221"/>
      <c r="FL44" s="221"/>
      <c r="FM44" s="221"/>
      <c r="FN44" s="221"/>
      <c r="FO44" s="221"/>
      <c r="FP44" s="221"/>
      <c r="FQ44" s="221"/>
      <c r="FR44" s="221"/>
      <c r="FS44" s="221">
        <v>0</v>
      </c>
      <c r="FT44" s="221"/>
      <c r="FU44" s="221"/>
      <c r="FV44" s="221"/>
      <c r="FW44" s="221"/>
      <c r="FX44" s="221"/>
      <c r="FY44" s="221"/>
      <c r="FZ44" s="221"/>
      <c r="GA44" s="221"/>
      <c r="GB44" s="221"/>
      <c r="GC44" s="221"/>
      <c r="GD44" s="221"/>
      <c r="GE44" s="276"/>
    </row>
    <row r="45" spans="1:187" ht="22.5" customHeight="1" thickBot="1">
      <c r="A45" s="183" t="s">
        <v>477</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5" t="s">
        <v>59</v>
      </c>
      <c r="BY45" s="185"/>
      <c r="BZ45" s="185"/>
      <c r="CA45" s="185"/>
      <c r="CB45" s="185"/>
      <c r="CC45" s="185"/>
      <c r="CD45" s="185"/>
      <c r="CE45" s="185"/>
      <c r="CF45" s="185" t="s">
        <v>102</v>
      </c>
      <c r="CG45" s="185"/>
      <c r="CH45" s="185"/>
      <c r="CI45" s="185"/>
      <c r="CJ45" s="185"/>
      <c r="CK45" s="185"/>
      <c r="CL45" s="185"/>
      <c r="CM45" s="185"/>
      <c r="CN45" s="185"/>
      <c r="CO45" s="185"/>
      <c r="CP45" s="185"/>
      <c r="CQ45" s="185"/>
      <c r="CR45" s="185"/>
      <c r="CS45" s="185" t="s">
        <v>58</v>
      </c>
      <c r="CT45" s="185"/>
      <c r="CU45" s="185"/>
      <c r="CV45" s="185"/>
      <c r="CW45" s="185"/>
      <c r="CX45" s="185"/>
      <c r="CY45" s="185"/>
      <c r="CZ45" s="185"/>
      <c r="DA45" s="185"/>
      <c r="DB45" s="185"/>
      <c r="DC45" s="185"/>
      <c r="DD45" s="185"/>
      <c r="DE45" s="185"/>
      <c r="DF45" s="185" t="s">
        <v>478</v>
      </c>
      <c r="DG45" s="185"/>
      <c r="DH45" s="185"/>
      <c r="DI45" s="185"/>
      <c r="DJ45" s="185"/>
      <c r="DK45" s="185"/>
      <c r="DL45" s="185"/>
      <c r="DM45" s="185"/>
      <c r="DN45" s="185"/>
      <c r="DO45" s="185"/>
      <c r="DP45" s="185"/>
      <c r="DQ45" s="185"/>
      <c r="DR45" s="185"/>
      <c r="DS45" s="185" t="s">
        <v>495</v>
      </c>
      <c r="DT45" s="185"/>
      <c r="DU45" s="185"/>
      <c r="DV45" s="185"/>
      <c r="DW45" s="185"/>
      <c r="DX45" s="185"/>
      <c r="DY45" s="185"/>
      <c r="DZ45" s="185"/>
      <c r="EA45" s="185"/>
      <c r="EB45" s="185"/>
      <c r="EC45" s="185"/>
      <c r="ED45" s="185"/>
      <c r="EE45" s="185"/>
      <c r="EF45" s="182">
        <f>EF76+EF80+EF86</f>
        <v>23258680</v>
      </c>
      <c r="EG45" s="182"/>
      <c r="EH45" s="182"/>
      <c r="EI45" s="182"/>
      <c r="EJ45" s="182"/>
      <c r="EK45" s="182"/>
      <c r="EL45" s="182"/>
      <c r="EM45" s="182"/>
      <c r="EN45" s="182"/>
      <c r="EO45" s="182"/>
      <c r="EP45" s="182"/>
      <c r="EQ45" s="182"/>
      <c r="ER45" s="182"/>
      <c r="ES45" s="182">
        <f>ES76+ES80+ES86</f>
        <v>23258680</v>
      </c>
      <c r="ET45" s="182"/>
      <c r="EU45" s="182"/>
      <c r="EV45" s="182"/>
      <c r="EW45" s="182"/>
      <c r="EX45" s="182"/>
      <c r="EY45" s="182"/>
      <c r="EZ45" s="182"/>
      <c r="FA45" s="182"/>
      <c r="FB45" s="182"/>
      <c r="FC45" s="182"/>
      <c r="FD45" s="182"/>
      <c r="FE45" s="182"/>
      <c r="FF45" s="182">
        <f>ES45</f>
        <v>23258680</v>
      </c>
      <c r="FG45" s="182"/>
      <c r="FH45" s="182"/>
      <c r="FI45" s="182"/>
      <c r="FJ45" s="182"/>
      <c r="FK45" s="182"/>
      <c r="FL45" s="182"/>
      <c r="FM45" s="182"/>
      <c r="FN45" s="182"/>
      <c r="FO45" s="182"/>
      <c r="FP45" s="182"/>
      <c r="FQ45" s="182"/>
      <c r="FR45" s="182"/>
      <c r="FS45" s="182">
        <v>0</v>
      </c>
      <c r="FT45" s="182"/>
      <c r="FU45" s="182"/>
      <c r="FV45" s="182"/>
      <c r="FW45" s="182"/>
      <c r="FX45" s="182"/>
      <c r="FY45" s="182"/>
      <c r="FZ45" s="182"/>
      <c r="GA45" s="182"/>
      <c r="GB45" s="182"/>
      <c r="GC45" s="182"/>
      <c r="GD45" s="182"/>
      <c r="GE45" s="197"/>
    </row>
    <row r="46" spans="1:187" ht="33" customHeight="1" hidden="1">
      <c r="A46" s="280" t="s">
        <v>61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2"/>
      <c r="BX46" s="246" t="s">
        <v>60</v>
      </c>
      <c r="BY46" s="242"/>
      <c r="BZ46" s="242"/>
      <c r="CA46" s="242"/>
      <c r="CB46" s="242"/>
      <c r="CC46" s="242"/>
      <c r="CD46" s="242"/>
      <c r="CE46" s="247"/>
      <c r="CF46" s="248" t="s">
        <v>46</v>
      </c>
      <c r="CG46" s="242"/>
      <c r="CH46" s="242"/>
      <c r="CI46" s="242"/>
      <c r="CJ46" s="242"/>
      <c r="CK46" s="242"/>
      <c r="CL46" s="242"/>
      <c r="CM46" s="242"/>
      <c r="CN46" s="242"/>
      <c r="CO46" s="242"/>
      <c r="CP46" s="242"/>
      <c r="CQ46" s="242"/>
      <c r="CR46" s="247"/>
      <c r="CS46" s="248" t="s">
        <v>58</v>
      </c>
      <c r="CT46" s="242"/>
      <c r="CU46" s="242"/>
      <c r="CV46" s="242"/>
      <c r="CW46" s="242"/>
      <c r="CX46" s="242"/>
      <c r="CY46" s="242"/>
      <c r="CZ46" s="242"/>
      <c r="DA46" s="242"/>
      <c r="DB46" s="242"/>
      <c r="DC46" s="242"/>
      <c r="DD46" s="242"/>
      <c r="DE46" s="247"/>
      <c r="DF46" s="248" t="s">
        <v>46</v>
      </c>
      <c r="DG46" s="242"/>
      <c r="DH46" s="242"/>
      <c r="DI46" s="242"/>
      <c r="DJ46" s="242"/>
      <c r="DK46" s="242"/>
      <c r="DL46" s="242"/>
      <c r="DM46" s="242"/>
      <c r="DN46" s="242"/>
      <c r="DO46" s="242"/>
      <c r="DP46" s="242"/>
      <c r="DQ46" s="242"/>
      <c r="DR46" s="247"/>
      <c r="DS46" s="248" t="s">
        <v>46</v>
      </c>
      <c r="DT46" s="242"/>
      <c r="DU46" s="242"/>
      <c r="DV46" s="242"/>
      <c r="DW46" s="242"/>
      <c r="DX46" s="242"/>
      <c r="DY46" s="242"/>
      <c r="DZ46" s="242"/>
      <c r="EA46" s="242"/>
      <c r="EB46" s="242"/>
      <c r="EC46" s="242"/>
      <c r="ED46" s="242"/>
      <c r="EE46" s="247"/>
      <c r="EF46" s="161">
        <v>0</v>
      </c>
      <c r="EG46" s="162"/>
      <c r="EH46" s="162"/>
      <c r="EI46" s="162"/>
      <c r="EJ46" s="162"/>
      <c r="EK46" s="162"/>
      <c r="EL46" s="162"/>
      <c r="EM46" s="162"/>
      <c r="EN46" s="162"/>
      <c r="EO46" s="162"/>
      <c r="EP46" s="162"/>
      <c r="EQ46" s="162"/>
      <c r="ER46" s="163"/>
      <c r="ES46" s="161">
        <v>0</v>
      </c>
      <c r="ET46" s="162"/>
      <c r="EU46" s="162"/>
      <c r="EV46" s="162"/>
      <c r="EW46" s="162"/>
      <c r="EX46" s="162"/>
      <c r="EY46" s="162"/>
      <c r="EZ46" s="162"/>
      <c r="FA46" s="162"/>
      <c r="FB46" s="162"/>
      <c r="FC46" s="162"/>
      <c r="FD46" s="162"/>
      <c r="FE46" s="163"/>
      <c r="FF46" s="161">
        <v>0</v>
      </c>
      <c r="FG46" s="162"/>
      <c r="FH46" s="162"/>
      <c r="FI46" s="162"/>
      <c r="FJ46" s="162"/>
      <c r="FK46" s="162"/>
      <c r="FL46" s="162"/>
      <c r="FM46" s="162"/>
      <c r="FN46" s="162"/>
      <c r="FO46" s="162"/>
      <c r="FP46" s="162"/>
      <c r="FQ46" s="162"/>
      <c r="FR46" s="163"/>
      <c r="FS46" s="161">
        <v>0</v>
      </c>
      <c r="FT46" s="162"/>
      <c r="FU46" s="162"/>
      <c r="FV46" s="162"/>
      <c r="FW46" s="162"/>
      <c r="FX46" s="162"/>
      <c r="FY46" s="162"/>
      <c r="FZ46" s="162"/>
      <c r="GA46" s="162"/>
      <c r="GB46" s="162"/>
      <c r="GC46" s="162"/>
      <c r="GD46" s="162"/>
      <c r="GE46" s="250"/>
    </row>
    <row r="47" spans="1:187" ht="15.75" customHeight="1">
      <c r="A47" s="159" t="s">
        <v>483</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90"/>
      <c r="BX47" s="123" t="s">
        <v>484</v>
      </c>
      <c r="BY47" s="124"/>
      <c r="BZ47" s="124"/>
      <c r="CA47" s="124"/>
      <c r="CB47" s="124"/>
      <c r="CC47" s="124"/>
      <c r="CD47" s="124"/>
      <c r="CE47" s="125"/>
      <c r="CF47" s="126" t="s">
        <v>102</v>
      </c>
      <c r="CG47" s="124"/>
      <c r="CH47" s="124"/>
      <c r="CI47" s="124"/>
      <c r="CJ47" s="124"/>
      <c r="CK47" s="124"/>
      <c r="CL47" s="124"/>
      <c r="CM47" s="124"/>
      <c r="CN47" s="124"/>
      <c r="CO47" s="124"/>
      <c r="CP47" s="124"/>
      <c r="CQ47" s="124"/>
      <c r="CR47" s="125"/>
      <c r="CS47" s="126" t="s">
        <v>58</v>
      </c>
      <c r="CT47" s="124"/>
      <c r="CU47" s="124"/>
      <c r="CV47" s="124"/>
      <c r="CW47" s="124"/>
      <c r="CX47" s="124"/>
      <c r="CY47" s="124"/>
      <c r="CZ47" s="124"/>
      <c r="DA47" s="124"/>
      <c r="DB47" s="124"/>
      <c r="DC47" s="124"/>
      <c r="DD47" s="124"/>
      <c r="DE47" s="125"/>
      <c r="DF47" s="126" t="s">
        <v>46</v>
      </c>
      <c r="DG47" s="124"/>
      <c r="DH47" s="124"/>
      <c r="DI47" s="124"/>
      <c r="DJ47" s="124"/>
      <c r="DK47" s="124"/>
      <c r="DL47" s="124"/>
      <c r="DM47" s="124"/>
      <c r="DN47" s="124"/>
      <c r="DO47" s="124"/>
      <c r="DP47" s="124"/>
      <c r="DQ47" s="124"/>
      <c r="DR47" s="125"/>
      <c r="DS47" s="126" t="s">
        <v>469</v>
      </c>
      <c r="DT47" s="124"/>
      <c r="DU47" s="124"/>
      <c r="DV47" s="124"/>
      <c r="DW47" s="124"/>
      <c r="DX47" s="124"/>
      <c r="DY47" s="124"/>
      <c r="DZ47" s="124"/>
      <c r="EA47" s="124"/>
      <c r="EB47" s="124"/>
      <c r="EC47" s="124"/>
      <c r="ED47" s="124"/>
      <c r="EE47" s="125"/>
      <c r="EF47" s="156">
        <v>6800000</v>
      </c>
      <c r="EG47" s="157"/>
      <c r="EH47" s="157"/>
      <c r="EI47" s="157"/>
      <c r="EJ47" s="157"/>
      <c r="EK47" s="157"/>
      <c r="EL47" s="157"/>
      <c r="EM47" s="157"/>
      <c r="EN47" s="157"/>
      <c r="EO47" s="157"/>
      <c r="EP47" s="157"/>
      <c r="EQ47" s="157"/>
      <c r="ER47" s="158"/>
      <c r="ES47" s="156">
        <v>6800000</v>
      </c>
      <c r="ET47" s="157"/>
      <c r="EU47" s="157"/>
      <c r="EV47" s="157"/>
      <c r="EW47" s="157"/>
      <c r="EX47" s="157"/>
      <c r="EY47" s="157"/>
      <c r="EZ47" s="157"/>
      <c r="FA47" s="157"/>
      <c r="FB47" s="157"/>
      <c r="FC47" s="157"/>
      <c r="FD47" s="157"/>
      <c r="FE47" s="158"/>
      <c r="FF47" s="156">
        <f>ES47</f>
        <v>6800000</v>
      </c>
      <c r="FG47" s="157"/>
      <c r="FH47" s="157"/>
      <c r="FI47" s="157"/>
      <c r="FJ47" s="157"/>
      <c r="FK47" s="157"/>
      <c r="FL47" s="157"/>
      <c r="FM47" s="157"/>
      <c r="FN47" s="157"/>
      <c r="FO47" s="157"/>
      <c r="FP47" s="157"/>
      <c r="FQ47" s="157"/>
      <c r="FR47" s="158"/>
      <c r="FS47" s="156">
        <v>0</v>
      </c>
      <c r="FT47" s="157"/>
      <c r="FU47" s="157"/>
      <c r="FV47" s="157"/>
      <c r="FW47" s="157"/>
      <c r="FX47" s="157"/>
      <c r="FY47" s="157"/>
      <c r="FZ47" s="157"/>
      <c r="GA47" s="157"/>
      <c r="GB47" s="157"/>
      <c r="GC47" s="157"/>
      <c r="GD47" s="157"/>
      <c r="GE47" s="169"/>
    </row>
    <row r="48" spans="1:187" ht="15" customHeight="1">
      <c r="A48" s="164" t="s">
        <v>485</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5"/>
      <c r="BX48" s="123" t="s">
        <v>484</v>
      </c>
      <c r="BY48" s="124"/>
      <c r="BZ48" s="124"/>
      <c r="CA48" s="124"/>
      <c r="CB48" s="124"/>
      <c r="CC48" s="124"/>
      <c r="CD48" s="124"/>
      <c r="CE48" s="125"/>
      <c r="CF48" s="126" t="s">
        <v>102</v>
      </c>
      <c r="CG48" s="124"/>
      <c r="CH48" s="124"/>
      <c r="CI48" s="124"/>
      <c r="CJ48" s="124"/>
      <c r="CK48" s="124"/>
      <c r="CL48" s="124"/>
      <c r="CM48" s="124"/>
      <c r="CN48" s="124"/>
      <c r="CO48" s="124"/>
      <c r="CP48" s="124"/>
      <c r="CQ48" s="124"/>
      <c r="CR48" s="125"/>
      <c r="CS48" s="126" t="s">
        <v>58</v>
      </c>
      <c r="CT48" s="124"/>
      <c r="CU48" s="124"/>
      <c r="CV48" s="124"/>
      <c r="CW48" s="124"/>
      <c r="CX48" s="124"/>
      <c r="CY48" s="124"/>
      <c r="CZ48" s="124"/>
      <c r="DA48" s="124"/>
      <c r="DB48" s="124"/>
      <c r="DC48" s="124"/>
      <c r="DD48" s="124"/>
      <c r="DE48" s="125"/>
      <c r="DF48" s="126" t="s">
        <v>46</v>
      </c>
      <c r="DG48" s="124"/>
      <c r="DH48" s="124"/>
      <c r="DI48" s="124"/>
      <c r="DJ48" s="124"/>
      <c r="DK48" s="124"/>
      <c r="DL48" s="124"/>
      <c r="DM48" s="124"/>
      <c r="DN48" s="124"/>
      <c r="DO48" s="124"/>
      <c r="DP48" s="124"/>
      <c r="DQ48" s="124"/>
      <c r="DR48" s="125"/>
      <c r="DS48" s="126" t="s">
        <v>468</v>
      </c>
      <c r="DT48" s="124"/>
      <c r="DU48" s="124"/>
      <c r="DV48" s="124"/>
      <c r="DW48" s="124"/>
      <c r="DX48" s="124"/>
      <c r="DY48" s="124"/>
      <c r="DZ48" s="124"/>
      <c r="EA48" s="124"/>
      <c r="EB48" s="124"/>
      <c r="EC48" s="124"/>
      <c r="ED48" s="124"/>
      <c r="EE48" s="125"/>
      <c r="EF48" s="156">
        <v>1200000</v>
      </c>
      <c r="EG48" s="157"/>
      <c r="EH48" s="157"/>
      <c r="EI48" s="157"/>
      <c r="EJ48" s="157"/>
      <c r="EK48" s="157"/>
      <c r="EL48" s="157"/>
      <c r="EM48" s="157"/>
      <c r="EN48" s="157"/>
      <c r="EO48" s="157"/>
      <c r="EP48" s="157"/>
      <c r="EQ48" s="157"/>
      <c r="ER48" s="158"/>
      <c r="ES48" s="156">
        <v>1200000</v>
      </c>
      <c r="ET48" s="157"/>
      <c r="EU48" s="157"/>
      <c r="EV48" s="157"/>
      <c r="EW48" s="157"/>
      <c r="EX48" s="157"/>
      <c r="EY48" s="157"/>
      <c r="EZ48" s="157"/>
      <c r="FA48" s="157"/>
      <c r="FB48" s="157"/>
      <c r="FC48" s="157"/>
      <c r="FD48" s="157"/>
      <c r="FE48" s="158"/>
      <c r="FF48" s="156">
        <f>ES48</f>
        <v>1200000</v>
      </c>
      <c r="FG48" s="157"/>
      <c r="FH48" s="157"/>
      <c r="FI48" s="157"/>
      <c r="FJ48" s="157"/>
      <c r="FK48" s="157"/>
      <c r="FL48" s="157"/>
      <c r="FM48" s="157"/>
      <c r="FN48" s="157"/>
      <c r="FO48" s="157"/>
      <c r="FP48" s="157"/>
      <c r="FQ48" s="157"/>
      <c r="FR48" s="158"/>
      <c r="FS48" s="156">
        <v>0</v>
      </c>
      <c r="FT48" s="157"/>
      <c r="FU48" s="157"/>
      <c r="FV48" s="157"/>
      <c r="FW48" s="157"/>
      <c r="FX48" s="157"/>
      <c r="FY48" s="157"/>
      <c r="FZ48" s="157"/>
      <c r="GA48" s="157"/>
      <c r="GB48" s="157"/>
      <c r="GC48" s="157"/>
      <c r="GD48" s="157"/>
      <c r="GE48" s="169"/>
    </row>
    <row r="49" spans="1:187" ht="12" customHeight="1" thickBot="1">
      <c r="A49" s="166" t="s">
        <v>486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8"/>
      <c r="BX49" s="123" t="s">
        <v>484</v>
      </c>
      <c r="BY49" s="124"/>
      <c r="BZ49" s="124"/>
      <c r="CA49" s="124"/>
      <c r="CB49" s="124"/>
      <c r="CC49" s="124"/>
      <c r="CD49" s="124"/>
      <c r="CE49" s="125"/>
      <c r="CF49" s="126" t="s">
        <v>105</v>
      </c>
      <c r="CG49" s="124"/>
      <c r="CH49" s="124"/>
      <c r="CI49" s="124"/>
      <c r="CJ49" s="124"/>
      <c r="CK49" s="124"/>
      <c r="CL49" s="124"/>
      <c r="CM49" s="124"/>
      <c r="CN49" s="124"/>
      <c r="CO49" s="124"/>
      <c r="CP49" s="124"/>
      <c r="CQ49" s="124"/>
      <c r="CR49" s="125"/>
      <c r="CS49" s="126" t="s">
        <v>58</v>
      </c>
      <c r="CT49" s="124"/>
      <c r="CU49" s="124"/>
      <c r="CV49" s="124"/>
      <c r="CW49" s="124"/>
      <c r="CX49" s="124"/>
      <c r="CY49" s="124"/>
      <c r="CZ49" s="124"/>
      <c r="DA49" s="124"/>
      <c r="DB49" s="124"/>
      <c r="DC49" s="124"/>
      <c r="DD49" s="124"/>
      <c r="DE49" s="125"/>
      <c r="DF49" s="126" t="s">
        <v>46</v>
      </c>
      <c r="DG49" s="124"/>
      <c r="DH49" s="124"/>
      <c r="DI49" s="124"/>
      <c r="DJ49" s="124"/>
      <c r="DK49" s="124"/>
      <c r="DL49" s="124"/>
      <c r="DM49" s="124"/>
      <c r="DN49" s="124"/>
      <c r="DO49" s="124"/>
      <c r="DP49" s="124"/>
      <c r="DQ49" s="124"/>
      <c r="DR49" s="125"/>
      <c r="DS49" s="126" t="s">
        <v>467</v>
      </c>
      <c r="DT49" s="124"/>
      <c r="DU49" s="124"/>
      <c r="DV49" s="124"/>
      <c r="DW49" s="124"/>
      <c r="DX49" s="124"/>
      <c r="DY49" s="124"/>
      <c r="DZ49" s="124"/>
      <c r="EA49" s="124"/>
      <c r="EB49" s="124"/>
      <c r="EC49" s="124"/>
      <c r="ED49" s="124"/>
      <c r="EE49" s="125"/>
      <c r="EF49" s="156">
        <v>300000</v>
      </c>
      <c r="EG49" s="157"/>
      <c r="EH49" s="157"/>
      <c r="EI49" s="157"/>
      <c r="EJ49" s="157"/>
      <c r="EK49" s="157"/>
      <c r="EL49" s="157"/>
      <c r="EM49" s="157"/>
      <c r="EN49" s="157"/>
      <c r="EO49" s="157"/>
      <c r="EP49" s="157"/>
      <c r="EQ49" s="157"/>
      <c r="ER49" s="158"/>
      <c r="ES49" s="156">
        <v>300000</v>
      </c>
      <c r="ET49" s="157"/>
      <c r="EU49" s="157"/>
      <c r="EV49" s="157"/>
      <c r="EW49" s="157"/>
      <c r="EX49" s="157"/>
      <c r="EY49" s="157"/>
      <c r="EZ49" s="157"/>
      <c r="FA49" s="157"/>
      <c r="FB49" s="157"/>
      <c r="FC49" s="157"/>
      <c r="FD49" s="157"/>
      <c r="FE49" s="158"/>
      <c r="FF49" s="156">
        <f>ES49</f>
        <v>300000</v>
      </c>
      <c r="FG49" s="157"/>
      <c r="FH49" s="157"/>
      <c r="FI49" s="157"/>
      <c r="FJ49" s="157"/>
      <c r="FK49" s="157"/>
      <c r="FL49" s="157"/>
      <c r="FM49" s="157"/>
      <c r="FN49" s="157"/>
      <c r="FO49" s="157"/>
      <c r="FP49" s="157"/>
      <c r="FQ49" s="157"/>
      <c r="FR49" s="158"/>
      <c r="FS49" s="156">
        <v>0</v>
      </c>
      <c r="FT49" s="157"/>
      <c r="FU49" s="157"/>
      <c r="FV49" s="157"/>
      <c r="FW49" s="157"/>
      <c r="FX49" s="157"/>
      <c r="FY49" s="157"/>
      <c r="FZ49" s="157"/>
      <c r="GA49" s="157"/>
      <c r="GB49" s="157"/>
      <c r="GC49" s="157"/>
      <c r="GD49" s="157"/>
      <c r="GE49" s="169"/>
    </row>
    <row r="50" spans="1:187" ht="23.25" customHeight="1" hidden="1">
      <c r="A50" s="281" t="s">
        <v>62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123" t="s">
        <v>63</v>
      </c>
      <c r="BY50" s="124"/>
      <c r="BZ50" s="124"/>
      <c r="CA50" s="124"/>
      <c r="CB50" s="124"/>
      <c r="CC50" s="124"/>
      <c r="CD50" s="124"/>
      <c r="CE50" s="125"/>
      <c r="CF50" s="126" t="s">
        <v>46</v>
      </c>
      <c r="CG50" s="124"/>
      <c r="CH50" s="124"/>
      <c r="CI50" s="124"/>
      <c r="CJ50" s="124"/>
      <c r="CK50" s="124"/>
      <c r="CL50" s="124"/>
      <c r="CM50" s="124"/>
      <c r="CN50" s="124"/>
      <c r="CO50" s="124"/>
      <c r="CP50" s="124"/>
      <c r="CQ50" s="124"/>
      <c r="CR50" s="125"/>
      <c r="CS50" s="126" t="s">
        <v>64</v>
      </c>
      <c r="CT50" s="124"/>
      <c r="CU50" s="124"/>
      <c r="CV50" s="124"/>
      <c r="CW50" s="124"/>
      <c r="CX50" s="124"/>
      <c r="CY50" s="124"/>
      <c r="CZ50" s="124"/>
      <c r="DA50" s="124"/>
      <c r="DB50" s="124"/>
      <c r="DC50" s="124"/>
      <c r="DD50" s="124"/>
      <c r="DE50" s="125"/>
      <c r="DF50" s="126" t="s">
        <v>46</v>
      </c>
      <c r="DG50" s="124"/>
      <c r="DH50" s="124"/>
      <c r="DI50" s="124"/>
      <c r="DJ50" s="124"/>
      <c r="DK50" s="124"/>
      <c r="DL50" s="124"/>
      <c r="DM50" s="124"/>
      <c r="DN50" s="124"/>
      <c r="DO50" s="124"/>
      <c r="DP50" s="124"/>
      <c r="DQ50" s="124"/>
      <c r="DR50" s="125"/>
      <c r="DS50" s="126" t="s">
        <v>46</v>
      </c>
      <c r="DT50" s="124"/>
      <c r="DU50" s="124"/>
      <c r="DV50" s="124"/>
      <c r="DW50" s="124"/>
      <c r="DX50" s="124"/>
      <c r="DY50" s="124"/>
      <c r="DZ50" s="124"/>
      <c r="EA50" s="124"/>
      <c r="EB50" s="124"/>
      <c r="EC50" s="124"/>
      <c r="ED50" s="124"/>
      <c r="EE50" s="125"/>
      <c r="EF50" s="284">
        <v>0</v>
      </c>
      <c r="EG50" s="285"/>
      <c r="EH50" s="285"/>
      <c r="EI50" s="285"/>
      <c r="EJ50" s="285"/>
      <c r="EK50" s="285"/>
      <c r="EL50" s="285"/>
      <c r="EM50" s="285"/>
      <c r="EN50" s="285"/>
      <c r="EO50" s="285"/>
      <c r="EP50" s="285"/>
      <c r="EQ50" s="285"/>
      <c r="ER50" s="286"/>
      <c r="ES50" s="284">
        <v>0</v>
      </c>
      <c r="ET50" s="285"/>
      <c r="EU50" s="285"/>
      <c r="EV50" s="285"/>
      <c r="EW50" s="285"/>
      <c r="EX50" s="285"/>
      <c r="EY50" s="285"/>
      <c r="EZ50" s="285"/>
      <c r="FA50" s="285"/>
      <c r="FB50" s="285"/>
      <c r="FC50" s="285"/>
      <c r="FD50" s="285"/>
      <c r="FE50" s="286"/>
      <c r="FF50" s="284">
        <f>ES50</f>
        <v>0</v>
      </c>
      <c r="FG50" s="285"/>
      <c r="FH50" s="285"/>
      <c r="FI50" s="285"/>
      <c r="FJ50" s="285"/>
      <c r="FK50" s="285"/>
      <c r="FL50" s="285"/>
      <c r="FM50" s="285"/>
      <c r="FN50" s="285"/>
      <c r="FO50" s="285"/>
      <c r="FP50" s="285"/>
      <c r="FQ50" s="285"/>
      <c r="FR50" s="286"/>
      <c r="FS50" s="284">
        <v>0</v>
      </c>
      <c r="FT50" s="285"/>
      <c r="FU50" s="285"/>
      <c r="FV50" s="285"/>
      <c r="FW50" s="285"/>
      <c r="FX50" s="285"/>
      <c r="FY50" s="285"/>
      <c r="FZ50" s="285"/>
      <c r="GA50" s="285"/>
      <c r="GB50" s="285"/>
      <c r="GC50" s="285"/>
      <c r="GD50" s="285"/>
      <c r="GE50" s="287"/>
    </row>
    <row r="51" spans="1:187" ht="10.5" customHeight="1" hidden="1">
      <c r="A51" s="265" t="s">
        <v>54</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02" t="s">
        <v>65</v>
      </c>
      <c r="BY51" s="203"/>
      <c r="BZ51" s="203"/>
      <c r="CA51" s="203"/>
      <c r="CB51" s="203"/>
      <c r="CC51" s="203"/>
      <c r="CD51" s="203"/>
      <c r="CE51" s="204"/>
      <c r="CF51" s="205" t="s">
        <v>46</v>
      </c>
      <c r="CG51" s="203"/>
      <c r="CH51" s="203"/>
      <c r="CI51" s="203"/>
      <c r="CJ51" s="203"/>
      <c r="CK51" s="203"/>
      <c r="CL51" s="203"/>
      <c r="CM51" s="203"/>
      <c r="CN51" s="203"/>
      <c r="CO51" s="203"/>
      <c r="CP51" s="203"/>
      <c r="CQ51" s="203"/>
      <c r="CR51" s="204"/>
      <c r="CS51" s="205" t="s">
        <v>64</v>
      </c>
      <c r="CT51" s="203"/>
      <c r="CU51" s="203"/>
      <c r="CV51" s="203"/>
      <c r="CW51" s="203"/>
      <c r="CX51" s="203"/>
      <c r="CY51" s="203"/>
      <c r="CZ51" s="203"/>
      <c r="DA51" s="203"/>
      <c r="DB51" s="203"/>
      <c r="DC51" s="203"/>
      <c r="DD51" s="203"/>
      <c r="DE51" s="204"/>
      <c r="DF51" s="205" t="s">
        <v>46</v>
      </c>
      <c r="DG51" s="203"/>
      <c r="DH51" s="203"/>
      <c r="DI51" s="203"/>
      <c r="DJ51" s="203"/>
      <c r="DK51" s="203"/>
      <c r="DL51" s="203"/>
      <c r="DM51" s="203"/>
      <c r="DN51" s="203"/>
      <c r="DO51" s="203"/>
      <c r="DP51" s="203"/>
      <c r="DQ51" s="203"/>
      <c r="DR51" s="204"/>
      <c r="DS51" s="205" t="s">
        <v>46</v>
      </c>
      <c r="DT51" s="203"/>
      <c r="DU51" s="203"/>
      <c r="DV51" s="203"/>
      <c r="DW51" s="203"/>
      <c r="DX51" s="203"/>
      <c r="DY51" s="203"/>
      <c r="DZ51" s="203"/>
      <c r="EA51" s="203"/>
      <c r="EB51" s="203"/>
      <c r="EC51" s="203"/>
      <c r="ED51" s="203"/>
      <c r="EE51" s="204"/>
      <c r="EF51" s="206">
        <v>0</v>
      </c>
      <c r="EG51" s="207"/>
      <c r="EH51" s="207"/>
      <c r="EI51" s="207"/>
      <c r="EJ51" s="207"/>
      <c r="EK51" s="207"/>
      <c r="EL51" s="207"/>
      <c r="EM51" s="207"/>
      <c r="EN51" s="207"/>
      <c r="EO51" s="207"/>
      <c r="EP51" s="207"/>
      <c r="EQ51" s="207"/>
      <c r="ER51" s="208"/>
      <c r="ES51" s="206">
        <v>0</v>
      </c>
      <c r="ET51" s="207"/>
      <c r="EU51" s="207"/>
      <c r="EV51" s="207"/>
      <c r="EW51" s="207"/>
      <c r="EX51" s="207"/>
      <c r="EY51" s="207"/>
      <c r="EZ51" s="207"/>
      <c r="FA51" s="207"/>
      <c r="FB51" s="207"/>
      <c r="FC51" s="207"/>
      <c r="FD51" s="207"/>
      <c r="FE51" s="208"/>
      <c r="FF51" s="206">
        <v>0</v>
      </c>
      <c r="FG51" s="207"/>
      <c r="FH51" s="207"/>
      <c r="FI51" s="207"/>
      <c r="FJ51" s="207"/>
      <c r="FK51" s="207"/>
      <c r="FL51" s="207"/>
      <c r="FM51" s="207"/>
      <c r="FN51" s="207"/>
      <c r="FO51" s="207"/>
      <c r="FP51" s="207"/>
      <c r="FQ51" s="207"/>
      <c r="FR51" s="208"/>
      <c r="FS51" s="206">
        <v>0</v>
      </c>
      <c r="FT51" s="207"/>
      <c r="FU51" s="207"/>
      <c r="FV51" s="207"/>
      <c r="FW51" s="207"/>
      <c r="FX51" s="207"/>
      <c r="FY51" s="207"/>
      <c r="FZ51" s="207"/>
      <c r="GA51" s="207"/>
      <c r="GB51" s="207"/>
      <c r="GC51" s="207"/>
      <c r="GD51" s="207"/>
      <c r="GE51" s="209"/>
    </row>
    <row r="52" spans="1:187" ht="10.5" customHeight="1" hidden="1">
      <c r="A52" s="267"/>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9"/>
      <c r="BX52" s="246"/>
      <c r="BY52" s="242"/>
      <c r="BZ52" s="242"/>
      <c r="CA52" s="242"/>
      <c r="CB52" s="242"/>
      <c r="CC52" s="242"/>
      <c r="CD52" s="242"/>
      <c r="CE52" s="247"/>
      <c r="CF52" s="248"/>
      <c r="CG52" s="242"/>
      <c r="CH52" s="242"/>
      <c r="CI52" s="242"/>
      <c r="CJ52" s="242"/>
      <c r="CK52" s="242"/>
      <c r="CL52" s="242"/>
      <c r="CM52" s="242"/>
      <c r="CN52" s="242"/>
      <c r="CO52" s="242"/>
      <c r="CP52" s="242"/>
      <c r="CQ52" s="242"/>
      <c r="CR52" s="247"/>
      <c r="CS52" s="248"/>
      <c r="CT52" s="242"/>
      <c r="CU52" s="242"/>
      <c r="CV52" s="242"/>
      <c r="CW52" s="242"/>
      <c r="CX52" s="242"/>
      <c r="CY52" s="242"/>
      <c r="CZ52" s="242"/>
      <c r="DA52" s="242"/>
      <c r="DB52" s="242"/>
      <c r="DC52" s="242"/>
      <c r="DD52" s="242"/>
      <c r="DE52" s="247"/>
      <c r="DF52" s="248"/>
      <c r="DG52" s="242"/>
      <c r="DH52" s="242"/>
      <c r="DI52" s="242"/>
      <c r="DJ52" s="242"/>
      <c r="DK52" s="242"/>
      <c r="DL52" s="242"/>
      <c r="DM52" s="242"/>
      <c r="DN52" s="242"/>
      <c r="DO52" s="242"/>
      <c r="DP52" s="242"/>
      <c r="DQ52" s="242"/>
      <c r="DR52" s="247"/>
      <c r="DS52" s="248"/>
      <c r="DT52" s="242"/>
      <c r="DU52" s="242"/>
      <c r="DV52" s="242"/>
      <c r="DW52" s="242"/>
      <c r="DX52" s="242"/>
      <c r="DY52" s="242"/>
      <c r="DZ52" s="242"/>
      <c r="EA52" s="242"/>
      <c r="EB52" s="242"/>
      <c r="EC52" s="242"/>
      <c r="ED52" s="242"/>
      <c r="EE52" s="247"/>
      <c r="EF52" s="161"/>
      <c r="EG52" s="162"/>
      <c r="EH52" s="162"/>
      <c r="EI52" s="162"/>
      <c r="EJ52" s="162"/>
      <c r="EK52" s="162"/>
      <c r="EL52" s="162"/>
      <c r="EM52" s="162"/>
      <c r="EN52" s="162"/>
      <c r="EO52" s="162"/>
      <c r="EP52" s="162"/>
      <c r="EQ52" s="162"/>
      <c r="ER52" s="163"/>
      <c r="ES52" s="161"/>
      <c r="ET52" s="162"/>
      <c r="EU52" s="162"/>
      <c r="EV52" s="162"/>
      <c r="EW52" s="162"/>
      <c r="EX52" s="162"/>
      <c r="EY52" s="162"/>
      <c r="EZ52" s="162"/>
      <c r="FA52" s="162"/>
      <c r="FB52" s="162"/>
      <c r="FC52" s="162"/>
      <c r="FD52" s="162"/>
      <c r="FE52" s="163"/>
      <c r="FF52" s="161"/>
      <c r="FG52" s="162"/>
      <c r="FH52" s="162"/>
      <c r="FI52" s="162"/>
      <c r="FJ52" s="162"/>
      <c r="FK52" s="162"/>
      <c r="FL52" s="162"/>
      <c r="FM52" s="162"/>
      <c r="FN52" s="162"/>
      <c r="FO52" s="162"/>
      <c r="FP52" s="162"/>
      <c r="FQ52" s="162"/>
      <c r="FR52" s="163"/>
      <c r="FS52" s="161"/>
      <c r="FT52" s="162"/>
      <c r="FU52" s="162"/>
      <c r="FV52" s="162"/>
      <c r="FW52" s="162"/>
      <c r="FX52" s="162"/>
      <c r="FY52" s="162"/>
      <c r="FZ52" s="162"/>
      <c r="GA52" s="162"/>
      <c r="GB52" s="162"/>
      <c r="GC52" s="162"/>
      <c r="GD52" s="162"/>
      <c r="GE52" s="250"/>
    </row>
    <row r="53" spans="1:187" ht="10.5" customHeight="1" hidden="1">
      <c r="A53" s="281" t="s">
        <v>66</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3"/>
      <c r="BX53" s="123" t="s">
        <v>67</v>
      </c>
      <c r="BY53" s="124"/>
      <c r="BZ53" s="124"/>
      <c r="CA53" s="124"/>
      <c r="CB53" s="124"/>
      <c r="CC53" s="124"/>
      <c r="CD53" s="124"/>
      <c r="CE53" s="125"/>
      <c r="CF53" s="126" t="s">
        <v>46</v>
      </c>
      <c r="CG53" s="124"/>
      <c r="CH53" s="124"/>
      <c r="CI53" s="124"/>
      <c r="CJ53" s="124"/>
      <c r="CK53" s="124"/>
      <c r="CL53" s="124"/>
      <c r="CM53" s="124"/>
      <c r="CN53" s="124"/>
      <c r="CO53" s="124"/>
      <c r="CP53" s="124"/>
      <c r="CQ53" s="124"/>
      <c r="CR53" s="125"/>
      <c r="CS53" s="126" t="s">
        <v>68</v>
      </c>
      <c r="CT53" s="124"/>
      <c r="CU53" s="124"/>
      <c r="CV53" s="124"/>
      <c r="CW53" s="124"/>
      <c r="CX53" s="124"/>
      <c r="CY53" s="124"/>
      <c r="CZ53" s="124"/>
      <c r="DA53" s="124"/>
      <c r="DB53" s="124"/>
      <c r="DC53" s="124"/>
      <c r="DD53" s="124"/>
      <c r="DE53" s="125"/>
      <c r="DF53" s="126" t="s">
        <v>46</v>
      </c>
      <c r="DG53" s="124"/>
      <c r="DH53" s="124"/>
      <c r="DI53" s="124"/>
      <c r="DJ53" s="124"/>
      <c r="DK53" s="124"/>
      <c r="DL53" s="124"/>
      <c r="DM53" s="124"/>
      <c r="DN53" s="124"/>
      <c r="DO53" s="124"/>
      <c r="DP53" s="124"/>
      <c r="DQ53" s="124"/>
      <c r="DR53" s="125"/>
      <c r="DS53" s="126" t="s">
        <v>46</v>
      </c>
      <c r="DT53" s="124"/>
      <c r="DU53" s="124"/>
      <c r="DV53" s="124"/>
      <c r="DW53" s="124"/>
      <c r="DX53" s="124"/>
      <c r="DY53" s="124"/>
      <c r="DZ53" s="124"/>
      <c r="EA53" s="124"/>
      <c r="EB53" s="124"/>
      <c r="EC53" s="124"/>
      <c r="ED53" s="124"/>
      <c r="EE53" s="125"/>
      <c r="EF53" s="156">
        <v>0</v>
      </c>
      <c r="EG53" s="157"/>
      <c r="EH53" s="157"/>
      <c r="EI53" s="157"/>
      <c r="EJ53" s="157"/>
      <c r="EK53" s="157"/>
      <c r="EL53" s="157"/>
      <c r="EM53" s="157"/>
      <c r="EN53" s="157"/>
      <c r="EO53" s="157"/>
      <c r="EP53" s="157"/>
      <c r="EQ53" s="157"/>
      <c r="ER53" s="158"/>
      <c r="ES53" s="156">
        <v>0</v>
      </c>
      <c r="ET53" s="157"/>
      <c r="EU53" s="157"/>
      <c r="EV53" s="157"/>
      <c r="EW53" s="157"/>
      <c r="EX53" s="157"/>
      <c r="EY53" s="157"/>
      <c r="EZ53" s="157"/>
      <c r="FA53" s="157"/>
      <c r="FB53" s="157"/>
      <c r="FC53" s="157"/>
      <c r="FD53" s="157"/>
      <c r="FE53" s="158"/>
      <c r="FF53" s="156">
        <v>0</v>
      </c>
      <c r="FG53" s="157"/>
      <c r="FH53" s="157"/>
      <c r="FI53" s="157"/>
      <c r="FJ53" s="157"/>
      <c r="FK53" s="157"/>
      <c r="FL53" s="157"/>
      <c r="FM53" s="157"/>
      <c r="FN53" s="157"/>
      <c r="FO53" s="157"/>
      <c r="FP53" s="157"/>
      <c r="FQ53" s="157"/>
      <c r="FR53" s="158"/>
      <c r="FS53" s="156">
        <v>0</v>
      </c>
      <c r="FT53" s="157"/>
      <c r="FU53" s="157"/>
      <c r="FV53" s="157"/>
      <c r="FW53" s="157"/>
      <c r="FX53" s="157"/>
      <c r="FY53" s="157"/>
      <c r="FZ53" s="157"/>
      <c r="GA53" s="157"/>
      <c r="GB53" s="157"/>
      <c r="GC53" s="157"/>
      <c r="GD53" s="157"/>
      <c r="GE53" s="169"/>
    </row>
    <row r="54" spans="1:187" ht="10.5" customHeight="1" hidden="1">
      <c r="A54" s="288" t="s">
        <v>54</v>
      </c>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02" t="s">
        <v>271</v>
      </c>
      <c r="BY54" s="203"/>
      <c r="BZ54" s="203"/>
      <c r="CA54" s="203"/>
      <c r="CB54" s="203"/>
      <c r="CC54" s="203"/>
      <c r="CD54" s="203"/>
      <c r="CE54" s="204"/>
      <c r="CF54" s="205" t="s">
        <v>46</v>
      </c>
      <c r="CG54" s="203"/>
      <c r="CH54" s="203"/>
      <c r="CI54" s="203"/>
      <c r="CJ54" s="203"/>
      <c r="CK54" s="203"/>
      <c r="CL54" s="203"/>
      <c r="CM54" s="203"/>
      <c r="CN54" s="203"/>
      <c r="CO54" s="203"/>
      <c r="CP54" s="203"/>
      <c r="CQ54" s="203"/>
      <c r="CR54" s="204"/>
      <c r="CS54" s="205" t="s">
        <v>68</v>
      </c>
      <c r="CT54" s="203"/>
      <c r="CU54" s="203"/>
      <c r="CV54" s="203"/>
      <c r="CW54" s="203"/>
      <c r="CX54" s="203"/>
      <c r="CY54" s="203"/>
      <c r="CZ54" s="203"/>
      <c r="DA54" s="203"/>
      <c r="DB54" s="203"/>
      <c r="DC54" s="203"/>
      <c r="DD54" s="203"/>
      <c r="DE54" s="204"/>
      <c r="DF54" s="205" t="s">
        <v>46</v>
      </c>
      <c r="DG54" s="203"/>
      <c r="DH54" s="203"/>
      <c r="DI54" s="203"/>
      <c r="DJ54" s="203"/>
      <c r="DK54" s="203"/>
      <c r="DL54" s="203"/>
      <c r="DM54" s="203"/>
      <c r="DN54" s="203"/>
      <c r="DO54" s="203"/>
      <c r="DP54" s="203"/>
      <c r="DQ54" s="203"/>
      <c r="DR54" s="204"/>
      <c r="DS54" s="205" t="s">
        <v>46</v>
      </c>
      <c r="DT54" s="203"/>
      <c r="DU54" s="203"/>
      <c r="DV54" s="203"/>
      <c r="DW54" s="203"/>
      <c r="DX54" s="203"/>
      <c r="DY54" s="203"/>
      <c r="DZ54" s="203"/>
      <c r="EA54" s="203"/>
      <c r="EB54" s="203"/>
      <c r="EC54" s="203"/>
      <c r="ED54" s="203"/>
      <c r="EE54" s="204"/>
      <c r="EF54" s="206">
        <v>0</v>
      </c>
      <c r="EG54" s="207"/>
      <c r="EH54" s="207"/>
      <c r="EI54" s="207"/>
      <c r="EJ54" s="207"/>
      <c r="EK54" s="207"/>
      <c r="EL54" s="207"/>
      <c r="EM54" s="207"/>
      <c r="EN54" s="207"/>
      <c r="EO54" s="207"/>
      <c r="EP54" s="207"/>
      <c r="EQ54" s="207"/>
      <c r="ER54" s="208"/>
      <c r="ES54" s="206">
        <v>0</v>
      </c>
      <c r="ET54" s="207"/>
      <c r="EU54" s="207"/>
      <c r="EV54" s="207"/>
      <c r="EW54" s="207"/>
      <c r="EX54" s="207"/>
      <c r="EY54" s="207"/>
      <c r="EZ54" s="207"/>
      <c r="FA54" s="207"/>
      <c r="FB54" s="207"/>
      <c r="FC54" s="207"/>
      <c r="FD54" s="207"/>
      <c r="FE54" s="208"/>
      <c r="FF54" s="206">
        <v>0</v>
      </c>
      <c r="FG54" s="207"/>
      <c r="FH54" s="207"/>
      <c r="FI54" s="207"/>
      <c r="FJ54" s="207"/>
      <c r="FK54" s="207"/>
      <c r="FL54" s="207"/>
      <c r="FM54" s="207"/>
      <c r="FN54" s="207"/>
      <c r="FO54" s="207"/>
      <c r="FP54" s="207"/>
      <c r="FQ54" s="207"/>
      <c r="FR54" s="208"/>
      <c r="FS54" s="206">
        <v>0</v>
      </c>
      <c r="FT54" s="207"/>
      <c r="FU54" s="207"/>
      <c r="FV54" s="207"/>
      <c r="FW54" s="207"/>
      <c r="FX54" s="207"/>
      <c r="FY54" s="207"/>
      <c r="FZ54" s="207"/>
      <c r="GA54" s="207"/>
      <c r="GB54" s="207"/>
      <c r="GC54" s="207"/>
      <c r="GD54" s="207"/>
      <c r="GE54" s="209"/>
    </row>
    <row r="55" spans="1:187" ht="10.5" customHeight="1" hidden="1">
      <c r="A55" s="290" t="s">
        <v>71</v>
      </c>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2"/>
      <c r="BX55" s="246"/>
      <c r="BY55" s="242"/>
      <c r="BZ55" s="242"/>
      <c r="CA55" s="242"/>
      <c r="CB55" s="242"/>
      <c r="CC55" s="242"/>
      <c r="CD55" s="242"/>
      <c r="CE55" s="247"/>
      <c r="CF55" s="248"/>
      <c r="CG55" s="242"/>
      <c r="CH55" s="242"/>
      <c r="CI55" s="242"/>
      <c r="CJ55" s="242"/>
      <c r="CK55" s="242"/>
      <c r="CL55" s="242"/>
      <c r="CM55" s="242"/>
      <c r="CN55" s="242"/>
      <c r="CO55" s="242"/>
      <c r="CP55" s="242"/>
      <c r="CQ55" s="242"/>
      <c r="CR55" s="247"/>
      <c r="CS55" s="248"/>
      <c r="CT55" s="242"/>
      <c r="CU55" s="242"/>
      <c r="CV55" s="242"/>
      <c r="CW55" s="242"/>
      <c r="CX55" s="242"/>
      <c r="CY55" s="242"/>
      <c r="CZ55" s="242"/>
      <c r="DA55" s="242"/>
      <c r="DB55" s="242"/>
      <c r="DC55" s="242"/>
      <c r="DD55" s="242"/>
      <c r="DE55" s="247"/>
      <c r="DF55" s="248"/>
      <c r="DG55" s="242"/>
      <c r="DH55" s="242"/>
      <c r="DI55" s="242"/>
      <c r="DJ55" s="242"/>
      <c r="DK55" s="242"/>
      <c r="DL55" s="242"/>
      <c r="DM55" s="242"/>
      <c r="DN55" s="242"/>
      <c r="DO55" s="242"/>
      <c r="DP55" s="242"/>
      <c r="DQ55" s="242"/>
      <c r="DR55" s="247"/>
      <c r="DS55" s="248"/>
      <c r="DT55" s="242"/>
      <c r="DU55" s="242"/>
      <c r="DV55" s="242"/>
      <c r="DW55" s="242"/>
      <c r="DX55" s="242"/>
      <c r="DY55" s="242"/>
      <c r="DZ55" s="242"/>
      <c r="EA55" s="242"/>
      <c r="EB55" s="242"/>
      <c r="EC55" s="242"/>
      <c r="ED55" s="242"/>
      <c r="EE55" s="247"/>
      <c r="EF55" s="161"/>
      <c r="EG55" s="162"/>
      <c r="EH55" s="162"/>
      <c r="EI55" s="162"/>
      <c r="EJ55" s="162"/>
      <c r="EK55" s="162"/>
      <c r="EL55" s="162"/>
      <c r="EM55" s="162"/>
      <c r="EN55" s="162"/>
      <c r="EO55" s="162"/>
      <c r="EP55" s="162"/>
      <c r="EQ55" s="162"/>
      <c r="ER55" s="163"/>
      <c r="ES55" s="161"/>
      <c r="ET55" s="162"/>
      <c r="EU55" s="162"/>
      <c r="EV55" s="162"/>
      <c r="EW55" s="162"/>
      <c r="EX55" s="162"/>
      <c r="EY55" s="162"/>
      <c r="EZ55" s="162"/>
      <c r="FA55" s="162"/>
      <c r="FB55" s="162"/>
      <c r="FC55" s="162"/>
      <c r="FD55" s="162"/>
      <c r="FE55" s="163"/>
      <c r="FF55" s="161"/>
      <c r="FG55" s="162"/>
      <c r="FH55" s="162"/>
      <c r="FI55" s="162"/>
      <c r="FJ55" s="162"/>
      <c r="FK55" s="162"/>
      <c r="FL55" s="162"/>
      <c r="FM55" s="162"/>
      <c r="FN55" s="162"/>
      <c r="FO55" s="162"/>
      <c r="FP55" s="162"/>
      <c r="FQ55" s="162"/>
      <c r="FR55" s="163"/>
      <c r="FS55" s="161"/>
      <c r="FT55" s="162"/>
      <c r="FU55" s="162"/>
      <c r="FV55" s="162"/>
      <c r="FW55" s="162"/>
      <c r="FX55" s="162"/>
      <c r="FY55" s="162"/>
      <c r="FZ55" s="162"/>
      <c r="GA55" s="162"/>
      <c r="GB55" s="162"/>
      <c r="GC55" s="162"/>
      <c r="GD55" s="162"/>
      <c r="GE55" s="250"/>
    </row>
    <row r="56" spans="1:187" ht="10.5" customHeight="1" hidden="1">
      <c r="A56" s="280" t="s">
        <v>72</v>
      </c>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2"/>
      <c r="BX56" s="123" t="s">
        <v>272</v>
      </c>
      <c r="BY56" s="124"/>
      <c r="BZ56" s="124"/>
      <c r="CA56" s="124"/>
      <c r="CB56" s="124"/>
      <c r="CC56" s="124"/>
      <c r="CD56" s="124"/>
      <c r="CE56" s="125"/>
      <c r="CF56" s="126" t="s">
        <v>46</v>
      </c>
      <c r="CG56" s="124"/>
      <c r="CH56" s="124"/>
      <c r="CI56" s="124"/>
      <c r="CJ56" s="124"/>
      <c r="CK56" s="124"/>
      <c r="CL56" s="124"/>
      <c r="CM56" s="124"/>
      <c r="CN56" s="124"/>
      <c r="CO56" s="124"/>
      <c r="CP56" s="124"/>
      <c r="CQ56" s="124"/>
      <c r="CR56" s="125"/>
      <c r="CS56" s="126" t="s">
        <v>68</v>
      </c>
      <c r="CT56" s="124"/>
      <c r="CU56" s="124"/>
      <c r="CV56" s="124"/>
      <c r="CW56" s="124"/>
      <c r="CX56" s="124"/>
      <c r="CY56" s="124"/>
      <c r="CZ56" s="124"/>
      <c r="DA56" s="124"/>
      <c r="DB56" s="124"/>
      <c r="DC56" s="124"/>
      <c r="DD56" s="124"/>
      <c r="DE56" s="125"/>
      <c r="DF56" s="126" t="s">
        <v>46</v>
      </c>
      <c r="DG56" s="124"/>
      <c r="DH56" s="124"/>
      <c r="DI56" s="124"/>
      <c r="DJ56" s="124"/>
      <c r="DK56" s="124"/>
      <c r="DL56" s="124"/>
      <c r="DM56" s="124"/>
      <c r="DN56" s="124"/>
      <c r="DO56" s="124"/>
      <c r="DP56" s="124"/>
      <c r="DQ56" s="124"/>
      <c r="DR56" s="125"/>
      <c r="DS56" s="126" t="s">
        <v>46</v>
      </c>
      <c r="DT56" s="124"/>
      <c r="DU56" s="124"/>
      <c r="DV56" s="124"/>
      <c r="DW56" s="124"/>
      <c r="DX56" s="124"/>
      <c r="DY56" s="124"/>
      <c r="DZ56" s="124"/>
      <c r="EA56" s="124"/>
      <c r="EB56" s="124"/>
      <c r="EC56" s="124"/>
      <c r="ED56" s="124"/>
      <c r="EE56" s="125"/>
      <c r="EF56" s="156">
        <v>0</v>
      </c>
      <c r="EG56" s="157"/>
      <c r="EH56" s="157"/>
      <c r="EI56" s="157"/>
      <c r="EJ56" s="157"/>
      <c r="EK56" s="157"/>
      <c r="EL56" s="157"/>
      <c r="EM56" s="157"/>
      <c r="EN56" s="157"/>
      <c r="EO56" s="157"/>
      <c r="EP56" s="157"/>
      <c r="EQ56" s="157"/>
      <c r="ER56" s="158"/>
      <c r="ES56" s="156">
        <v>0</v>
      </c>
      <c r="ET56" s="157"/>
      <c r="EU56" s="157"/>
      <c r="EV56" s="157"/>
      <c r="EW56" s="157"/>
      <c r="EX56" s="157"/>
      <c r="EY56" s="157"/>
      <c r="EZ56" s="157"/>
      <c r="FA56" s="157"/>
      <c r="FB56" s="157"/>
      <c r="FC56" s="157"/>
      <c r="FD56" s="157"/>
      <c r="FE56" s="158"/>
      <c r="FF56" s="156">
        <v>0</v>
      </c>
      <c r="FG56" s="157"/>
      <c r="FH56" s="157"/>
      <c r="FI56" s="157"/>
      <c r="FJ56" s="157"/>
      <c r="FK56" s="157"/>
      <c r="FL56" s="157"/>
      <c r="FM56" s="157"/>
      <c r="FN56" s="157"/>
      <c r="FO56" s="157"/>
      <c r="FP56" s="157"/>
      <c r="FQ56" s="157"/>
      <c r="FR56" s="158"/>
      <c r="FS56" s="156">
        <v>0</v>
      </c>
      <c r="FT56" s="157"/>
      <c r="FU56" s="157"/>
      <c r="FV56" s="157"/>
      <c r="FW56" s="157"/>
      <c r="FX56" s="157"/>
      <c r="FY56" s="157"/>
      <c r="FZ56" s="157"/>
      <c r="GA56" s="157"/>
      <c r="GB56" s="157"/>
      <c r="GC56" s="157"/>
      <c r="GD56" s="157"/>
      <c r="GE56" s="169"/>
    </row>
    <row r="57" spans="1:187" ht="10.5" customHeight="1" hidden="1">
      <c r="A57" s="273"/>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5"/>
      <c r="BX57" s="202"/>
      <c r="BY57" s="203"/>
      <c r="BZ57" s="203"/>
      <c r="CA57" s="203"/>
      <c r="CB57" s="203"/>
      <c r="CC57" s="203"/>
      <c r="CD57" s="203"/>
      <c r="CE57" s="204"/>
      <c r="CF57" s="205"/>
      <c r="CG57" s="203"/>
      <c r="CH57" s="203"/>
      <c r="CI57" s="203"/>
      <c r="CJ57" s="203"/>
      <c r="CK57" s="203"/>
      <c r="CL57" s="203"/>
      <c r="CM57" s="203"/>
      <c r="CN57" s="203"/>
      <c r="CO57" s="203"/>
      <c r="CP57" s="203"/>
      <c r="CQ57" s="203"/>
      <c r="CR57" s="204"/>
      <c r="CS57" s="205"/>
      <c r="CT57" s="203"/>
      <c r="CU57" s="203"/>
      <c r="CV57" s="203"/>
      <c r="CW57" s="203"/>
      <c r="CX57" s="203"/>
      <c r="CY57" s="203"/>
      <c r="CZ57" s="203"/>
      <c r="DA57" s="203"/>
      <c r="DB57" s="203"/>
      <c r="DC57" s="203"/>
      <c r="DD57" s="203"/>
      <c r="DE57" s="204"/>
      <c r="DF57" s="205"/>
      <c r="DG57" s="203"/>
      <c r="DH57" s="203"/>
      <c r="DI57" s="203"/>
      <c r="DJ57" s="203"/>
      <c r="DK57" s="203"/>
      <c r="DL57" s="203"/>
      <c r="DM57" s="203"/>
      <c r="DN57" s="203"/>
      <c r="DO57" s="203"/>
      <c r="DP57" s="203"/>
      <c r="DQ57" s="203"/>
      <c r="DR57" s="204"/>
      <c r="DS57" s="205"/>
      <c r="DT57" s="203"/>
      <c r="DU57" s="203"/>
      <c r="DV57" s="203"/>
      <c r="DW57" s="203"/>
      <c r="DX57" s="203"/>
      <c r="DY57" s="203"/>
      <c r="DZ57" s="203"/>
      <c r="EA57" s="203"/>
      <c r="EB57" s="203"/>
      <c r="EC57" s="203"/>
      <c r="ED57" s="203"/>
      <c r="EE57" s="204"/>
      <c r="EF57" s="206"/>
      <c r="EG57" s="207"/>
      <c r="EH57" s="207"/>
      <c r="EI57" s="207"/>
      <c r="EJ57" s="207"/>
      <c r="EK57" s="207"/>
      <c r="EL57" s="207"/>
      <c r="EM57" s="207"/>
      <c r="EN57" s="207"/>
      <c r="EO57" s="207"/>
      <c r="EP57" s="207"/>
      <c r="EQ57" s="207"/>
      <c r="ER57" s="208"/>
      <c r="ES57" s="206"/>
      <c r="ET57" s="207"/>
      <c r="EU57" s="207"/>
      <c r="EV57" s="207"/>
      <c r="EW57" s="207"/>
      <c r="EX57" s="207"/>
      <c r="EY57" s="207"/>
      <c r="EZ57" s="207"/>
      <c r="FA57" s="207"/>
      <c r="FB57" s="207"/>
      <c r="FC57" s="207"/>
      <c r="FD57" s="207"/>
      <c r="FE57" s="208"/>
      <c r="FF57" s="206"/>
      <c r="FG57" s="207"/>
      <c r="FH57" s="207"/>
      <c r="FI57" s="207"/>
      <c r="FJ57" s="207"/>
      <c r="FK57" s="207"/>
      <c r="FL57" s="207"/>
      <c r="FM57" s="207"/>
      <c r="FN57" s="207"/>
      <c r="FO57" s="207"/>
      <c r="FP57" s="207"/>
      <c r="FQ57" s="207"/>
      <c r="FR57" s="208"/>
      <c r="FS57" s="206"/>
      <c r="FT57" s="207"/>
      <c r="FU57" s="207"/>
      <c r="FV57" s="207"/>
      <c r="FW57" s="207"/>
      <c r="FX57" s="207"/>
      <c r="FY57" s="207"/>
      <c r="FZ57" s="207"/>
      <c r="GA57" s="207"/>
      <c r="GB57" s="207"/>
      <c r="GC57" s="207"/>
      <c r="GD57" s="207"/>
      <c r="GE57" s="209"/>
    </row>
    <row r="58" spans="1:187" ht="16.5" customHeight="1">
      <c r="A58" s="198" t="s">
        <v>69</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200"/>
      <c r="BX58" s="201" t="s">
        <v>70</v>
      </c>
      <c r="BY58" s="179"/>
      <c r="BZ58" s="179"/>
      <c r="CA58" s="179"/>
      <c r="CB58" s="179"/>
      <c r="CC58" s="179"/>
      <c r="CD58" s="179"/>
      <c r="CE58" s="180"/>
      <c r="CF58" s="178" t="s">
        <v>46</v>
      </c>
      <c r="CG58" s="179"/>
      <c r="CH58" s="179"/>
      <c r="CI58" s="179"/>
      <c r="CJ58" s="179"/>
      <c r="CK58" s="179"/>
      <c r="CL58" s="179"/>
      <c r="CM58" s="179"/>
      <c r="CN58" s="179"/>
      <c r="CO58" s="179"/>
      <c r="CP58" s="179"/>
      <c r="CQ58" s="179"/>
      <c r="CR58" s="180"/>
      <c r="CS58" s="178" t="s">
        <v>68</v>
      </c>
      <c r="CT58" s="179"/>
      <c r="CU58" s="179"/>
      <c r="CV58" s="179"/>
      <c r="CW58" s="179"/>
      <c r="CX58" s="179"/>
      <c r="CY58" s="179"/>
      <c r="CZ58" s="179"/>
      <c r="DA58" s="179"/>
      <c r="DB58" s="179"/>
      <c r="DC58" s="179"/>
      <c r="DD58" s="179"/>
      <c r="DE58" s="180"/>
      <c r="DF58" s="178" t="s">
        <v>46</v>
      </c>
      <c r="DG58" s="179"/>
      <c r="DH58" s="179"/>
      <c r="DI58" s="179"/>
      <c r="DJ58" s="179"/>
      <c r="DK58" s="179"/>
      <c r="DL58" s="179"/>
      <c r="DM58" s="179"/>
      <c r="DN58" s="179"/>
      <c r="DO58" s="179"/>
      <c r="DP58" s="179"/>
      <c r="DQ58" s="179"/>
      <c r="DR58" s="180"/>
      <c r="DS58" s="178" t="s">
        <v>46</v>
      </c>
      <c r="DT58" s="179"/>
      <c r="DU58" s="179"/>
      <c r="DV58" s="179"/>
      <c r="DW58" s="179"/>
      <c r="DX58" s="179"/>
      <c r="DY58" s="179"/>
      <c r="DZ58" s="179"/>
      <c r="EA58" s="179"/>
      <c r="EB58" s="179"/>
      <c r="EC58" s="179"/>
      <c r="ED58" s="179"/>
      <c r="EE58" s="180"/>
      <c r="EF58" s="173">
        <f>SUM(EF61:ER62)</f>
        <v>3097900</v>
      </c>
      <c r="EG58" s="174"/>
      <c r="EH58" s="174"/>
      <c r="EI58" s="174"/>
      <c r="EJ58" s="174"/>
      <c r="EK58" s="174"/>
      <c r="EL58" s="174"/>
      <c r="EM58" s="174"/>
      <c r="EN58" s="174"/>
      <c r="EO58" s="174"/>
      <c r="EP58" s="174"/>
      <c r="EQ58" s="174"/>
      <c r="ER58" s="175"/>
      <c r="ES58" s="173">
        <f>SUM(ES61:FE62)</f>
        <v>2258950</v>
      </c>
      <c r="ET58" s="174"/>
      <c r="EU58" s="174"/>
      <c r="EV58" s="174"/>
      <c r="EW58" s="174"/>
      <c r="EX58" s="174"/>
      <c r="EY58" s="174"/>
      <c r="EZ58" s="174"/>
      <c r="FA58" s="174"/>
      <c r="FB58" s="174"/>
      <c r="FC58" s="174"/>
      <c r="FD58" s="174"/>
      <c r="FE58" s="175"/>
      <c r="FF58" s="173">
        <f>SUM(FF61:FR62)</f>
        <v>2258950</v>
      </c>
      <c r="FG58" s="174"/>
      <c r="FH58" s="174"/>
      <c r="FI58" s="174"/>
      <c r="FJ58" s="174"/>
      <c r="FK58" s="174"/>
      <c r="FL58" s="174"/>
      <c r="FM58" s="174"/>
      <c r="FN58" s="174"/>
      <c r="FO58" s="174"/>
      <c r="FP58" s="174"/>
      <c r="FQ58" s="174"/>
      <c r="FR58" s="175"/>
      <c r="FS58" s="173">
        <f>SUM(FS61:GE62)</f>
        <v>0</v>
      </c>
      <c r="FT58" s="174"/>
      <c r="FU58" s="174"/>
      <c r="FV58" s="174"/>
      <c r="FW58" s="174"/>
      <c r="FX58" s="174"/>
      <c r="FY58" s="174"/>
      <c r="FZ58" s="174"/>
      <c r="GA58" s="174"/>
      <c r="GB58" s="174"/>
      <c r="GC58" s="174"/>
      <c r="GD58" s="174"/>
      <c r="GE58" s="176"/>
    </row>
    <row r="59" spans="1:187" ht="9.75" customHeight="1">
      <c r="A59" s="295" t="s">
        <v>54</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02"/>
      <c r="BY59" s="203"/>
      <c r="BZ59" s="203"/>
      <c r="CA59" s="203"/>
      <c r="CB59" s="203"/>
      <c r="CC59" s="203"/>
      <c r="CD59" s="203"/>
      <c r="CE59" s="204"/>
      <c r="CF59" s="205"/>
      <c r="CG59" s="203"/>
      <c r="CH59" s="203"/>
      <c r="CI59" s="203"/>
      <c r="CJ59" s="203"/>
      <c r="CK59" s="203"/>
      <c r="CL59" s="203"/>
      <c r="CM59" s="203"/>
      <c r="CN59" s="203"/>
      <c r="CO59" s="203"/>
      <c r="CP59" s="203"/>
      <c r="CQ59" s="203"/>
      <c r="CR59" s="204"/>
      <c r="CS59" s="205"/>
      <c r="CT59" s="203"/>
      <c r="CU59" s="203"/>
      <c r="CV59" s="203"/>
      <c r="CW59" s="203"/>
      <c r="CX59" s="203"/>
      <c r="CY59" s="203"/>
      <c r="CZ59" s="203"/>
      <c r="DA59" s="203"/>
      <c r="DB59" s="203"/>
      <c r="DC59" s="203"/>
      <c r="DD59" s="203"/>
      <c r="DE59" s="204"/>
      <c r="DF59" s="205"/>
      <c r="DG59" s="203"/>
      <c r="DH59" s="203"/>
      <c r="DI59" s="203"/>
      <c r="DJ59" s="203"/>
      <c r="DK59" s="203"/>
      <c r="DL59" s="203"/>
      <c r="DM59" s="203"/>
      <c r="DN59" s="203"/>
      <c r="DO59" s="203"/>
      <c r="DP59" s="203"/>
      <c r="DQ59" s="203"/>
      <c r="DR59" s="204"/>
      <c r="DS59" s="205"/>
      <c r="DT59" s="203"/>
      <c r="DU59" s="203"/>
      <c r="DV59" s="203"/>
      <c r="DW59" s="203"/>
      <c r="DX59" s="203"/>
      <c r="DY59" s="203"/>
      <c r="DZ59" s="203"/>
      <c r="EA59" s="203"/>
      <c r="EB59" s="203"/>
      <c r="EC59" s="203"/>
      <c r="ED59" s="203"/>
      <c r="EE59" s="204"/>
      <c r="EF59" s="206"/>
      <c r="EG59" s="304"/>
      <c r="EH59" s="304"/>
      <c r="EI59" s="304"/>
      <c r="EJ59" s="304"/>
      <c r="EK59" s="304"/>
      <c r="EL59" s="304"/>
      <c r="EM59" s="304"/>
      <c r="EN59" s="304"/>
      <c r="EO59" s="304"/>
      <c r="EP59" s="304"/>
      <c r="EQ59" s="304"/>
      <c r="ER59" s="309"/>
      <c r="ES59" s="303"/>
      <c r="ET59" s="304"/>
      <c r="EU59" s="304"/>
      <c r="EV59" s="304"/>
      <c r="EW59" s="304"/>
      <c r="EX59" s="304"/>
      <c r="EY59" s="304"/>
      <c r="EZ59" s="304"/>
      <c r="FA59" s="304"/>
      <c r="FB59" s="304"/>
      <c r="FC59" s="304"/>
      <c r="FD59" s="304"/>
      <c r="FE59" s="309"/>
      <c r="FF59" s="303"/>
      <c r="FG59" s="304"/>
      <c r="FH59" s="304"/>
      <c r="FI59" s="304"/>
      <c r="FJ59" s="304"/>
      <c r="FK59" s="304"/>
      <c r="FL59" s="304"/>
      <c r="FM59" s="304"/>
      <c r="FN59" s="304"/>
      <c r="FO59" s="304"/>
      <c r="FP59" s="304"/>
      <c r="FQ59" s="304"/>
      <c r="FR59" s="309"/>
      <c r="FS59" s="303"/>
      <c r="FT59" s="304"/>
      <c r="FU59" s="304"/>
      <c r="FV59" s="304"/>
      <c r="FW59" s="304"/>
      <c r="FX59" s="304"/>
      <c r="FY59" s="304"/>
      <c r="FZ59" s="304"/>
      <c r="GA59" s="304"/>
      <c r="GB59" s="304"/>
      <c r="GC59" s="304"/>
      <c r="GD59" s="304"/>
      <c r="GE59" s="305"/>
    </row>
    <row r="60" spans="1:187" ht="10.5" customHeight="1" hidden="1">
      <c r="A60" s="296"/>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2"/>
      <c r="BX60" s="246"/>
      <c r="BY60" s="242"/>
      <c r="BZ60" s="242"/>
      <c r="CA60" s="242"/>
      <c r="CB60" s="242"/>
      <c r="CC60" s="242"/>
      <c r="CD60" s="242"/>
      <c r="CE60" s="247"/>
      <c r="CF60" s="248"/>
      <c r="CG60" s="242"/>
      <c r="CH60" s="242"/>
      <c r="CI60" s="242"/>
      <c r="CJ60" s="242"/>
      <c r="CK60" s="242"/>
      <c r="CL60" s="242"/>
      <c r="CM60" s="242"/>
      <c r="CN60" s="242"/>
      <c r="CO60" s="242"/>
      <c r="CP60" s="242"/>
      <c r="CQ60" s="242"/>
      <c r="CR60" s="247"/>
      <c r="CS60" s="248"/>
      <c r="CT60" s="242"/>
      <c r="CU60" s="242"/>
      <c r="CV60" s="242"/>
      <c r="CW60" s="242"/>
      <c r="CX60" s="242"/>
      <c r="CY60" s="242"/>
      <c r="CZ60" s="242"/>
      <c r="DA60" s="242"/>
      <c r="DB60" s="242"/>
      <c r="DC60" s="242"/>
      <c r="DD60" s="242"/>
      <c r="DE60" s="247"/>
      <c r="DF60" s="248"/>
      <c r="DG60" s="242"/>
      <c r="DH60" s="242"/>
      <c r="DI60" s="242"/>
      <c r="DJ60" s="242"/>
      <c r="DK60" s="242"/>
      <c r="DL60" s="242"/>
      <c r="DM60" s="242"/>
      <c r="DN60" s="242"/>
      <c r="DO60" s="242"/>
      <c r="DP60" s="242"/>
      <c r="DQ60" s="242"/>
      <c r="DR60" s="247"/>
      <c r="DS60" s="248"/>
      <c r="DT60" s="242"/>
      <c r="DU60" s="242"/>
      <c r="DV60" s="242"/>
      <c r="DW60" s="242"/>
      <c r="DX60" s="242"/>
      <c r="DY60" s="242"/>
      <c r="DZ60" s="242"/>
      <c r="EA60" s="242"/>
      <c r="EB60" s="242"/>
      <c r="EC60" s="242"/>
      <c r="ED60" s="242"/>
      <c r="EE60" s="247"/>
      <c r="EF60" s="306"/>
      <c r="EG60" s="307"/>
      <c r="EH60" s="307"/>
      <c r="EI60" s="307"/>
      <c r="EJ60" s="307"/>
      <c r="EK60" s="307"/>
      <c r="EL60" s="307"/>
      <c r="EM60" s="307"/>
      <c r="EN60" s="307"/>
      <c r="EO60" s="307"/>
      <c r="EP60" s="307"/>
      <c r="EQ60" s="307"/>
      <c r="ER60" s="310"/>
      <c r="ES60" s="306"/>
      <c r="ET60" s="307"/>
      <c r="EU60" s="307"/>
      <c r="EV60" s="307"/>
      <c r="EW60" s="307"/>
      <c r="EX60" s="307"/>
      <c r="EY60" s="307"/>
      <c r="EZ60" s="307"/>
      <c r="FA60" s="307"/>
      <c r="FB60" s="307"/>
      <c r="FC60" s="307"/>
      <c r="FD60" s="307"/>
      <c r="FE60" s="310"/>
      <c r="FF60" s="306"/>
      <c r="FG60" s="307"/>
      <c r="FH60" s="307"/>
      <c r="FI60" s="307"/>
      <c r="FJ60" s="307"/>
      <c r="FK60" s="307"/>
      <c r="FL60" s="307"/>
      <c r="FM60" s="307"/>
      <c r="FN60" s="307"/>
      <c r="FO60" s="307"/>
      <c r="FP60" s="307"/>
      <c r="FQ60" s="307"/>
      <c r="FR60" s="310"/>
      <c r="FS60" s="306"/>
      <c r="FT60" s="307"/>
      <c r="FU60" s="307"/>
      <c r="FV60" s="307"/>
      <c r="FW60" s="307"/>
      <c r="FX60" s="307"/>
      <c r="FY60" s="307"/>
      <c r="FZ60" s="307"/>
      <c r="GA60" s="307"/>
      <c r="GB60" s="307"/>
      <c r="GC60" s="307"/>
      <c r="GD60" s="307"/>
      <c r="GE60" s="308"/>
    </row>
    <row r="61" spans="1:187" ht="21.75" customHeight="1">
      <c r="A61" s="170" t="s">
        <v>491</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2"/>
      <c r="BX61" s="123" t="s">
        <v>487</v>
      </c>
      <c r="BY61" s="124"/>
      <c r="BZ61" s="124"/>
      <c r="CA61" s="124"/>
      <c r="CB61" s="124"/>
      <c r="CC61" s="124"/>
      <c r="CD61" s="124"/>
      <c r="CE61" s="125"/>
      <c r="CF61" s="126" t="s">
        <v>488</v>
      </c>
      <c r="CG61" s="124"/>
      <c r="CH61" s="124"/>
      <c r="CI61" s="124"/>
      <c r="CJ61" s="124"/>
      <c r="CK61" s="124"/>
      <c r="CL61" s="124"/>
      <c r="CM61" s="124"/>
      <c r="CN61" s="124"/>
      <c r="CO61" s="124"/>
      <c r="CP61" s="124"/>
      <c r="CQ61" s="124"/>
      <c r="CR61" s="125"/>
      <c r="CS61" s="126" t="s">
        <v>68</v>
      </c>
      <c r="CT61" s="124"/>
      <c r="CU61" s="124"/>
      <c r="CV61" s="124"/>
      <c r="CW61" s="124"/>
      <c r="CX61" s="124"/>
      <c r="CY61" s="124"/>
      <c r="CZ61" s="124"/>
      <c r="DA61" s="124"/>
      <c r="DB61" s="124"/>
      <c r="DC61" s="124"/>
      <c r="DD61" s="124"/>
      <c r="DE61" s="125"/>
      <c r="DF61" s="126" t="s">
        <v>489</v>
      </c>
      <c r="DG61" s="124"/>
      <c r="DH61" s="124"/>
      <c r="DI61" s="124"/>
      <c r="DJ61" s="124"/>
      <c r="DK61" s="124"/>
      <c r="DL61" s="124"/>
      <c r="DM61" s="124"/>
      <c r="DN61" s="124"/>
      <c r="DO61" s="124"/>
      <c r="DP61" s="124"/>
      <c r="DQ61" s="124"/>
      <c r="DR61" s="125"/>
      <c r="DS61" s="126" t="s">
        <v>46</v>
      </c>
      <c r="DT61" s="124"/>
      <c r="DU61" s="124"/>
      <c r="DV61" s="124"/>
      <c r="DW61" s="124"/>
      <c r="DX61" s="124"/>
      <c r="DY61" s="124"/>
      <c r="DZ61" s="124"/>
      <c r="EA61" s="124"/>
      <c r="EB61" s="124"/>
      <c r="EC61" s="124"/>
      <c r="ED61" s="124"/>
      <c r="EE61" s="125"/>
      <c r="EF61" s="156">
        <v>1677900</v>
      </c>
      <c r="EG61" s="157"/>
      <c r="EH61" s="157"/>
      <c r="EI61" s="157"/>
      <c r="EJ61" s="157"/>
      <c r="EK61" s="157"/>
      <c r="EL61" s="157"/>
      <c r="EM61" s="157"/>
      <c r="EN61" s="157"/>
      <c r="EO61" s="157"/>
      <c r="EP61" s="157"/>
      <c r="EQ61" s="157"/>
      <c r="ER61" s="158"/>
      <c r="ES61" s="156">
        <v>838950</v>
      </c>
      <c r="ET61" s="157"/>
      <c r="EU61" s="157"/>
      <c r="EV61" s="157"/>
      <c r="EW61" s="157"/>
      <c r="EX61" s="157"/>
      <c r="EY61" s="157"/>
      <c r="EZ61" s="157"/>
      <c r="FA61" s="157"/>
      <c r="FB61" s="157"/>
      <c r="FC61" s="157"/>
      <c r="FD61" s="157"/>
      <c r="FE61" s="158"/>
      <c r="FF61" s="156">
        <f>ES61</f>
        <v>838950</v>
      </c>
      <c r="FG61" s="157"/>
      <c r="FH61" s="157"/>
      <c r="FI61" s="157"/>
      <c r="FJ61" s="157"/>
      <c r="FK61" s="157"/>
      <c r="FL61" s="157"/>
      <c r="FM61" s="157"/>
      <c r="FN61" s="157"/>
      <c r="FO61" s="157"/>
      <c r="FP61" s="157"/>
      <c r="FQ61" s="157"/>
      <c r="FR61" s="158"/>
      <c r="FS61" s="156">
        <v>0</v>
      </c>
      <c r="FT61" s="157"/>
      <c r="FU61" s="157"/>
      <c r="FV61" s="157"/>
      <c r="FW61" s="157"/>
      <c r="FX61" s="157"/>
      <c r="FY61" s="157"/>
      <c r="FZ61" s="157"/>
      <c r="GA61" s="157"/>
      <c r="GB61" s="157"/>
      <c r="GC61" s="157"/>
      <c r="GD61" s="157"/>
      <c r="GE61" s="169"/>
    </row>
    <row r="62" spans="1:187" ht="27.75" customHeight="1" thickBot="1">
      <c r="A62" s="183" t="s">
        <v>492</v>
      </c>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4"/>
      <c r="BX62" s="312" t="s">
        <v>487</v>
      </c>
      <c r="BY62" s="298"/>
      <c r="BZ62" s="298"/>
      <c r="CA62" s="298"/>
      <c r="CB62" s="298"/>
      <c r="CC62" s="298"/>
      <c r="CD62" s="298"/>
      <c r="CE62" s="299"/>
      <c r="CF62" s="297" t="s">
        <v>488</v>
      </c>
      <c r="CG62" s="298"/>
      <c r="CH62" s="298"/>
      <c r="CI62" s="298"/>
      <c r="CJ62" s="298"/>
      <c r="CK62" s="298"/>
      <c r="CL62" s="298"/>
      <c r="CM62" s="298"/>
      <c r="CN62" s="298"/>
      <c r="CO62" s="298"/>
      <c r="CP62" s="298"/>
      <c r="CQ62" s="298"/>
      <c r="CR62" s="299"/>
      <c r="CS62" s="297" t="s">
        <v>68</v>
      </c>
      <c r="CT62" s="298"/>
      <c r="CU62" s="298"/>
      <c r="CV62" s="298"/>
      <c r="CW62" s="298"/>
      <c r="CX62" s="298"/>
      <c r="CY62" s="298"/>
      <c r="CZ62" s="298"/>
      <c r="DA62" s="298"/>
      <c r="DB62" s="298"/>
      <c r="DC62" s="298"/>
      <c r="DD62" s="298"/>
      <c r="DE62" s="299"/>
      <c r="DF62" s="297" t="s">
        <v>490</v>
      </c>
      <c r="DG62" s="298"/>
      <c r="DH62" s="298"/>
      <c r="DI62" s="298"/>
      <c r="DJ62" s="298"/>
      <c r="DK62" s="298"/>
      <c r="DL62" s="298"/>
      <c r="DM62" s="298"/>
      <c r="DN62" s="298"/>
      <c r="DO62" s="298"/>
      <c r="DP62" s="298"/>
      <c r="DQ62" s="298"/>
      <c r="DR62" s="299"/>
      <c r="DS62" s="297" t="s">
        <v>46</v>
      </c>
      <c r="DT62" s="298"/>
      <c r="DU62" s="298"/>
      <c r="DV62" s="298"/>
      <c r="DW62" s="298"/>
      <c r="DX62" s="298"/>
      <c r="DY62" s="298"/>
      <c r="DZ62" s="298"/>
      <c r="EA62" s="298"/>
      <c r="EB62" s="298"/>
      <c r="EC62" s="298"/>
      <c r="ED62" s="298"/>
      <c r="EE62" s="299"/>
      <c r="EF62" s="300">
        <v>1420000</v>
      </c>
      <c r="EG62" s="301"/>
      <c r="EH62" s="301"/>
      <c r="EI62" s="301"/>
      <c r="EJ62" s="301"/>
      <c r="EK62" s="301"/>
      <c r="EL62" s="301"/>
      <c r="EM62" s="301"/>
      <c r="EN62" s="301"/>
      <c r="EO62" s="301"/>
      <c r="EP62" s="301"/>
      <c r="EQ62" s="301"/>
      <c r="ER62" s="302"/>
      <c r="ES62" s="300">
        <v>1420000</v>
      </c>
      <c r="ET62" s="301"/>
      <c r="EU62" s="301"/>
      <c r="EV62" s="301"/>
      <c r="EW62" s="301"/>
      <c r="EX62" s="301"/>
      <c r="EY62" s="301"/>
      <c r="EZ62" s="301"/>
      <c r="FA62" s="301"/>
      <c r="FB62" s="301"/>
      <c r="FC62" s="301"/>
      <c r="FD62" s="301"/>
      <c r="FE62" s="302"/>
      <c r="FF62" s="300">
        <f>ES62</f>
        <v>1420000</v>
      </c>
      <c r="FG62" s="301"/>
      <c r="FH62" s="301"/>
      <c r="FI62" s="301"/>
      <c r="FJ62" s="301"/>
      <c r="FK62" s="301"/>
      <c r="FL62" s="301"/>
      <c r="FM62" s="301"/>
      <c r="FN62" s="301"/>
      <c r="FO62" s="301"/>
      <c r="FP62" s="301"/>
      <c r="FQ62" s="301"/>
      <c r="FR62" s="302"/>
      <c r="FS62" s="300">
        <v>0</v>
      </c>
      <c r="FT62" s="301"/>
      <c r="FU62" s="301"/>
      <c r="FV62" s="301"/>
      <c r="FW62" s="301"/>
      <c r="FX62" s="301"/>
      <c r="FY62" s="301"/>
      <c r="FZ62" s="301"/>
      <c r="GA62" s="301"/>
      <c r="GB62" s="301"/>
      <c r="GC62" s="301"/>
      <c r="GD62" s="301"/>
      <c r="GE62" s="311"/>
    </row>
    <row r="63" spans="1:187" ht="10.5" customHeight="1" hidden="1">
      <c r="A63" s="281" t="s">
        <v>73</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246" t="s">
        <v>74</v>
      </c>
      <c r="BY63" s="242"/>
      <c r="BZ63" s="242"/>
      <c r="CA63" s="242"/>
      <c r="CB63" s="242"/>
      <c r="CC63" s="242"/>
      <c r="CD63" s="242"/>
      <c r="CE63" s="247"/>
      <c r="CF63" s="248"/>
      <c r="CG63" s="242"/>
      <c r="CH63" s="242"/>
      <c r="CI63" s="242"/>
      <c r="CJ63" s="242"/>
      <c r="CK63" s="242"/>
      <c r="CL63" s="242"/>
      <c r="CM63" s="242"/>
      <c r="CN63" s="242"/>
      <c r="CO63" s="242"/>
      <c r="CP63" s="242"/>
      <c r="CQ63" s="242"/>
      <c r="CR63" s="247"/>
      <c r="CS63" s="248"/>
      <c r="CT63" s="242"/>
      <c r="CU63" s="242"/>
      <c r="CV63" s="242"/>
      <c r="CW63" s="242"/>
      <c r="CX63" s="242"/>
      <c r="CY63" s="242"/>
      <c r="CZ63" s="242"/>
      <c r="DA63" s="242"/>
      <c r="DB63" s="242"/>
      <c r="DC63" s="242"/>
      <c r="DD63" s="242"/>
      <c r="DE63" s="247"/>
      <c r="DF63" s="248"/>
      <c r="DG63" s="242"/>
      <c r="DH63" s="242"/>
      <c r="DI63" s="242"/>
      <c r="DJ63" s="242"/>
      <c r="DK63" s="242"/>
      <c r="DL63" s="242"/>
      <c r="DM63" s="242"/>
      <c r="DN63" s="242"/>
      <c r="DO63" s="242"/>
      <c r="DP63" s="242"/>
      <c r="DQ63" s="242"/>
      <c r="DR63" s="247"/>
      <c r="DS63" s="248"/>
      <c r="DT63" s="242"/>
      <c r="DU63" s="242"/>
      <c r="DV63" s="242"/>
      <c r="DW63" s="242"/>
      <c r="DX63" s="242"/>
      <c r="DY63" s="242"/>
      <c r="DZ63" s="242"/>
      <c r="EA63" s="242"/>
      <c r="EB63" s="242"/>
      <c r="EC63" s="242"/>
      <c r="ED63" s="242"/>
      <c r="EE63" s="247"/>
      <c r="EF63" s="161"/>
      <c r="EG63" s="162"/>
      <c r="EH63" s="162"/>
      <c r="EI63" s="162"/>
      <c r="EJ63" s="162"/>
      <c r="EK63" s="162"/>
      <c r="EL63" s="162"/>
      <c r="EM63" s="162"/>
      <c r="EN63" s="162"/>
      <c r="EO63" s="162"/>
      <c r="EP63" s="162"/>
      <c r="EQ63" s="162"/>
      <c r="ER63" s="163"/>
      <c r="ES63" s="161"/>
      <c r="ET63" s="162"/>
      <c r="EU63" s="162"/>
      <c r="EV63" s="162"/>
      <c r="EW63" s="162"/>
      <c r="EX63" s="162"/>
      <c r="EY63" s="162"/>
      <c r="EZ63" s="162"/>
      <c r="FA63" s="162"/>
      <c r="FB63" s="162"/>
      <c r="FC63" s="162"/>
      <c r="FD63" s="162"/>
      <c r="FE63" s="163"/>
      <c r="FF63" s="161"/>
      <c r="FG63" s="162"/>
      <c r="FH63" s="162"/>
      <c r="FI63" s="162"/>
      <c r="FJ63" s="162"/>
      <c r="FK63" s="162"/>
      <c r="FL63" s="162"/>
      <c r="FM63" s="162"/>
      <c r="FN63" s="162"/>
      <c r="FO63" s="162"/>
      <c r="FP63" s="162"/>
      <c r="FQ63" s="162"/>
      <c r="FR63" s="163"/>
      <c r="FS63" s="161"/>
      <c r="FT63" s="162"/>
      <c r="FU63" s="162"/>
      <c r="FV63" s="162"/>
      <c r="FW63" s="162"/>
      <c r="FX63" s="162"/>
      <c r="FY63" s="162"/>
      <c r="FZ63" s="162"/>
      <c r="GA63" s="162"/>
      <c r="GB63" s="162"/>
      <c r="GC63" s="162"/>
      <c r="GD63" s="162"/>
      <c r="GE63" s="250"/>
    </row>
    <row r="64" spans="1:187" ht="10.5" customHeight="1" hidden="1">
      <c r="A64" s="288" t="s">
        <v>54</v>
      </c>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289"/>
      <c r="BW64" s="289"/>
      <c r="BX64" s="202"/>
      <c r="BY64" s="203"/>
      <c r="BZ64" s="203"/>
      <c r="CA64" s="203"/>
      <c r="CB64" s="203"/>
      <c r="CC64" s="203"/>
      <c r="CD64" s="203"/>
      <c r="CE64" s="204"/>
      <c r="CF64" s="205" t="s">
        <v>46</v>
      </c>
      <c r="CG64" s="203"/>
      <c r="CH64" s="203"/>
      <c r="CI64" s="203"/>
      <c r="CJ64" s="203"/>
      <c r="CK64" s="203"/>
      <c r="CL64" s="203"/>
      <c r="CM64" s="203"/>
      <c r="CN64" s="203"/>
      <c r="CO64" s="203"/>
      <c r="CP64" s="203"/>
      <c r="CQ64" s="203"/>
      <c r="CR64" s="204"/>
      <c r="CS64" s="205" t="s">
        <v>46</v>
      </c>
      <c r="CT64" s="203"/>
      <c r="CU64" s="203"/>
      <c r="CV64" s="203"/>
      <c r="CW64" s="203"/>
      <c r="CX64" s="203"/>
      <c r="CY64" s="203"/>
      <c r="CZ64" s="203"/>
      <c r="DA64" s="203"/>
      <c r="DB64" s="203"/>
      <c r="DC64" s="203"/>
      <c r="DD64" s="203"/>
      <c r="DE64" s="204"/>
      <c r="DF64" s="205" t="s">
        <v>46</v>
      </c>
      <c r="DG64" s="203"/>
      <c r="DH64" s="203"/>
      <c r="DI64" s="203"/>
      <c r="DJ64" s="203"/>
      <c r="DK64" s="203"/>
      <c r="DL64" s="203"/>
      <c r="DM64" s="203"/>
      <c r="DN64" s="203"/>
      <c r="DO64" s="203"/>
      <c r="DP64" s="203"/>
      <c r="DQ64" s="203"/>
      <c r="DR64" s="204"/>
      <c r="DS64" s="205" t="s">
        <v>46</v>
      </c>
      <c r="DT64" s="203"/>
      <c r="DU64" s="203"/>
      <c r="DV64" s="203"/>
      <c r="DW64" s="203"/>
      <c r="DX64" s="203"/>
      <c r="DY64" s="203"/>
      <c r="DZ64" s="203"/>
      <c r="EA64" s="203"/>
      <c r="EB64" s="203"/>
      <c r="EC64" s="203"/>
      <c r="ED64" s="203"/>
      <c r="EE64" s="204"/>
      <c r="EF64" s="206">
        <v>0</v>
      </c>
      <c r="EG64" s="207"/>
      <c r="EH64" s="207"/>
      <c r="EI64" s="207"/>
      <c r="EJ64" s="207"/>
      <c r="EK64" s="207"/>
      <c r="EL64" s="207"/>
      <c r="EM64" s="207"/>
      <c r="EN64" s="207"/>
      <c r="EO64" s="207"/>
      <c r="EP64" s="207"/>
      <c r="EQ64" s="207"/>
      <c r="ER64" s="208"/>
      <c r="ES64" s="206">
        <v>0</v>
      </c>
      <c r="ET64" s="207"/>
      <c r="EU64" s="207"/>
      <c r="EV64" s="207"/>
      <c r="EW64" s="207"/>
      <c r="EX64" s="207"/>
      <c r="EY64" s="207"/>
      <c r="EZ64" s="207"/>
      <c r="FA64" s="207"/>
      <c r="FB64" s="207"/>
      <c r="FC64" s="207"/>
      <c r="FD64" s="207"/>
      <c r="FE64" s="208"/>
      <c r="FF64" s="206">
        <v>0</v>
      </c>
      <c r="FG64" s="207"/>
      <c r="FH64" s="207"/>
      <c r="FI64" s="207"/>
      <c r="FJ64" s="207"/>
      <c r="FK64" s="207"/>
      <c r="FL64" s="207"/>
      <c r="FM64" s="207"/>
      <c r="FN64" s="207"/>
      <c r="FO64" s="207"/>
      <c r="FP64" s="207"/>
      <c r="FQ64" s="207"/>
      <c r="FR64" s="208"/>
      <c r="FS64" s="206">
        <v>0</v>
      </c>
      <c r="FT64" s="207"/>
      <c r="FU64" s="207"/>
      <c r="FV64" s="207"/>
      <c r="FW64" s="207"/>
      <c r="FX64" s="207"/>
      <c r="FY64" s="207"/>
      <c r="FZ64" s="207"/>
      <c r="GA64" s="207"/>
      <c r="GB64" s="207"/>
      <c r="GC64" s="207"/>
      <c r="GD64" s="207"/>
      <c r="GE64" s="209"/>
    </row>
    <row r="65" spans="1:187" ht="10.5" customHeight="1" hidden="1">
      <c r="A65" s="290"/>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2"/>
      <c r="BX65" s="246"/>
      <c r="BY65" s="242"/>
      <c r="BZ65" s="242"/>
      <c r="CA65" s="242"/>
      <c r="CB65" s="242"/>
      <c r="CC65" s="242"/>
      <c r="CD65" s="242"/>
      <c r="CE65" s="247"/>
      <c r="CF65" s="248"/>
      <c r="CG65" s="242"/>
      <c r="CH65" s="242"/>
      <c r="CI65" s="242"/>
      <c r="CJ65" s="242"/>
      <c r="CK65" s="242"/>
      <c r="CL65" s="242"/>
      <c r="CM65" s="242"/>
      <c r="CN65" s="242"/>
      <c r="CO65" s="242"/>
      <c r="CP65" s="242"/>
      <c r="CQ65" s="242"/>
      <c r="CR65" s="247"/>
      <c r="CS65" s="248"/>
      <c r="CT65" s="242"/>
      <c r="CU65" s="242"/>
      <c r="CV65" s="242"/>
      <c r="CW65" s="242"/>
      <c r="CX65" s="242"/>
      <c r="CY65" s="242"/>
      <c r="CZ65" s="242"/>
      <c r="DA65" s="242"/>
      <c r="DB65" s="242"/>
      <c r="DC65" s="242"/>
      <c r="DD65" s="242"/>
      <c r="DE65" s="247"/>
      <c r="DF65" s="248"/>
      <c r="DG65" s="242"/>
      <c r="DH65" s="242"/>
      <c r="DI65" s="242"/>
      <c r="DJ65" s="242"/>
      <c r="DK65" s="242"/>
      <c r="DL65" s="242"/>
      <c r="DM65" s="242"/>
      <c r="DN65" s="242"/>
      <c r="DO65" s="242"/>
      <c r="DP65" s="242"/>
      <c r="DQ65" s="242"/>
      <c r="DR65" s="247"/>
      <c r="DS65" s="248"/>
      <c r="DT65" s="242"/>
      <c r="DU65" s="242"/>
      <c r="DV65" s="242"/>
      <c r="DW65" s="242"/>
      <c r="DX65" s="242"/>
      <c r="DY65" s="242"/>
      <c r="DZ65" s="242"/>
      <c r="EA65" s="242"/>
      <c r="EB65" s="242"/>
      <c r="EC65" s="242"/>
      <c r="ED65" s="242"/>
      <c r="EE65" s="247"/>
      <c r="EF65" s="161"/>
      <c r="EG65" s="162"/>
      <c r="EH65" s="162"/>
      <c r="EI65" s="162"/>
      <c r="EJ65" s="162"/>
      <c r="EK65" s="162"/>
      <c r="EL65" s="162"/>
      <c r="EM65" s="162"/>
      <c r="EN65" s="162"/>
      <c r="EO65" s="162"/>
      <c r="EP65" s="162"/>
      <c r="EQ65" s="162"/>
      <c r="ER65" s="163"/>
      <c r="ES65" s="161"/>
      <c r="ET65" s="162"/>
      <c r="EU65" s="162"/>
      <c r="EV65" s="162"/>
      <c r="EW65" s="162"/>
      <c r="EX65" s="162"/>
      <c r="EY65" s="162"/>
      <c r="EZ65" s="162"/>
      <c r="FA65" s="162"/>
      <c r="FB65" s="162"/>
      <c r="FC65" s="162"/>
      <c r="FD65" s="162"/>
      <c r="FE65" s="163"/>
      <c r="FF65" s="161"/>
      <c r="FG65" s="162"/>
      <c r="FH65" s="162"/>
      <c r="FI65" s="162"/>
      <c r="FJ65" s="162"/>
      <c r="FK65" s="162"/>
      <c r="FL65" s="162"/>
      <c r="FM65" s="162"/>
      <c r="FN65" s="162"/>
      <c r="FO65" s="162"/>
      <c r="FP65" s="162"/>
      <c r="FQ65" s="162"/>
      <c r="FR65" s="163"/>
      <c r="FS65" s="161"/>
      <c r="FT65" s="162"/>
      <c r="FU65" s="162"/>
      <c r="FV65" s="162"/>
      <c r="FW65" s="162"/>
      <c r="FX65" s="162"/>
      <c r="FY65" s="162"/>
      <c r="FZ65" s="162"/>
      <c r="GA65" s="162"/>
      <c r="GB65" s="162"/>
      <c r="GC65" s="162"/>
      <c r="GD65" s="162"/>
      <c r="GE65" s="250"/>
    </row>
    <row r="66" spans="1:187" ht="12.75" customHeight="1" hidden="1">
      <c r="A66" s="281" t="s">
        <v>75</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3"/>
      <c r="BX66" s="123" t="s">
        <v>76</v>
      </c>
      <c r="BY66" s="124"/>
      <c r="BZ66" s="124"/>
      <c r="CA66" s="124"/>
      <c r="CB66" s="124"/>
      <c r="CC66" s="124"/>
      <c r="CD66" s="124"/>
      <c r="CE66" s="125"/>
      <c r="CF66" s="126" t="s">
        <v>46</v>
      </c>
      <c r="CG66" s="124"/>
      <c r="CH66" s="124"/>
      <c r="CI66" s="124"/>
      <c r="CJ66" s="124"/>
      <c r="CK66" s="124"/>
      <c r="CL66" s="124"/>
      <c r="CM66" s="124"/>
      <c r="CN66" s="124"/>
      <c r="CO66" s="124"/>
      <c r="CP66" s="124"/>
      <c r="CQ66" s="124"/>
      <c r="CR66" s="125"/>
      <c r="CS66" s="126" t="s">
        <v>46</v>
      </c>
      <c r="CT66" s="124"/>
      <c r="CU66" s="124"/>
      <c r="CV66" s="124"/>
      <c r="CW66" s="124"/>
      <c r="CX66" s="124"/>
      <c r="CY66" s="124"/>
      <c r="CZ66" s="124"/>
      <c r="DA66" s="124"/>
      <c r="DB66" s="124"/>
      <c r="DC66" s="124"/>
      <c r="DD66" s="124"/>
      <c r="DE66" s="125"/>
      <c r="DF66" s="126" t="s">
        <v>46</v>
      </c>
      <c r="DG66" s="124"/>
      <c r="DH66" s="124"/>
      <c r="DI66" s="124"/>
      <c r="DJ66" s="124"/>
      <c r="DK66" s="124"/>
      <c r="DL66" s="124"/>
      <c r="DM66" s="124"/>
      <c r="DN66" s="124"/>
      <c r="DO66" s="124"/>
      <c r="DP66" s="124"/>
      <c r="DQ66" s="124"/>
      <c r="DR66" s="125"/>
      <c r="DS66" s="126" t="s">
        <v>46</v>
      </c>
      <c r="DT66" s="124"/>
      <c r="DU66" s="124"/>
      <c r="DV66" s="124"/>
      <c r="DW66" s="124"/>
      <c r="DX66" s="124"/>
      <c r="DY66" s="124"/>
      <c r="DZ66" s="124"/>
      <c r="EA66" s="124"/>
      <c r="EB66" s="124"/>
      <c r="EC66" s="124"/>
      <c r="ED66" s="124"/>
      <c r="EE66" s="125"/>
      <c r="EF66" s="156">
        <v>0</v>
      </c>
      <c r="EG66" s="157"/>
      <c r="EH66" s="157"/>
      <c r="EI66" s="157"/>
      <c r="EJ66" s="157"/>
      <c r="EK66" s="157"/>
      <c r="EL66" s="157"/>
      <c r="EM66" s="157"/>
      <c r="EN66" s="157"/>
      <c r="EO66" s="157"/>
      <c r="EP66" s="157"/>
      <c r="EQ66" s="157"/>
      <c r="ER66" s="158"/>
      <c r="ES66" s="156">
        <v>0</v>
      </c>
      <c r="ET66" s="157"/>
      <c r="EU66" s="157"/>
      <c r="EV66" s="157"/>
      <c r="EW66" s="157"/>
      <c r="EX66" s="157"/>
      <c r="EY66" s="157"/>
      <c r="EZ66" s="157"/>
      <c r="FA66" s="157"/>
      <c r="FB66" s="157"/>
      <c r="FC66" s="157"/>
      <c r="FD66" s="157"/>
      <c r="FE66" s="158"/>
      <c r="FF66" s="156">
        <v>0</v>
      </c>
      <c r="FG66" s="157"/>
      <c r="FH66" s="157"/>
      <c r="FI66" s="157"/>
      <c r="FJ66" s="157"/>
      <c r="FK66" s="157"/>
      <c r="FL66" s="157"/>
      <c r="FM66" s="157"/>
      <c r="FN66" s="157"/>
      <c r="FO66" s="157"/>
      <c r="FP66" s="157"/>
      <c r="FQ66" s="157"/>
      <c r="FR66" s="158"/>
      <c r="FS66" s="156">
        <v>0</v>
      </c>
      <c r="FT66" s="157"/>
      <c r="FU66" s="157"/>
      <c r="FV66" s="157"/>
      <c r="FW66" s="157"/>
      <c r="FX66" s="157"/>
      <c r="FY66" s="157"/>
      <c r="FZ66" s="157"/>
      <c r="GA66" s="157"/>
      <c r="GB66" s="157"/>
      <c r="GC66" s="157"/>
      <c r="GD66" s="157"/>
      <c r="GE66" s="169"/>
    </row>
    <row r="67" spans="1:187" ht="33.75" customHeight="1" hidden="1">
      <c r="A67" s="159" t="s">
        <v>77</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23" t="s">
        <v>78</v>
      </c>
      <c r="BY67" s="124"/>
      <c r="BZ67" s="124"/>
      <c r="CA67" s="124"/>
      <c r="CB67" s="124"/>
      <c r="CC67" s="124"/>
      <c r="CD67" s="124"/>
      <c r="CE67" s="125"/>
      <c r="CF67" s="126" t="s">
        <v>79</v>
      </c>
      <c r="CG67" s="124"/>
      <c r="CH67" s="124"/>
      <c r="CI67" s="124"/>
      <c r="CJ67" s="124"/>
      <c r="CK67" s="124"/>
      <c r="CL67" s="124"/>
      <c r="CM67" s="124"/>
      <c r="CN67" s="124"/>
      <c r="CO67" s="124"/>
      <c r="CP67" s="124"/>
      <c r="CQ67" s="124"/>
      <c r="CR67" s="125"/>
      <c r="CS67" s="126" t="s">
        <v>46</v>
      </c>
      <c r="CT67" s="124"/>
      <c r="CU67" s="124"/>
      <c r="CV67" s="124"/>
      <c r="CW67" s="124"/>
      <c r="CX67" s="124"/>
      <c r="CY67" s="124"/>
      <c r="CZ67" s="124"/>
      <c r="DA67" s="124"/>
      <c r="DB67" s="124"/>
      <c r="DC67" s="124"/>
      <c r="DD67" s="124"/>
      <c r="DE67" s="125"/>
      <c r="DF67" s="126" t="s">
        <v>46</v>
      </c>
      <c r="DG67" s="124"/>
      <c r="DH67" s="124"/>
      <c r="DI67" s="124"/>
      <c r="DJ67" s="124"/>
      <c r="DK67" s="124"/>
      <c r="DL67" s="124"/>
      <c r="DM67" s="124"/>
      <c r="DN67" s="124"/>
      <c r="DO67" s="124"/>
      <c r="DP67" s="124"/>
      <c r="DQ67" s="124"/>
      <c r="DR67" s="125"/>
      <c r="DS67" s="126" t="s">
        <v>46</v>
      </c>
      <c r="DT67" s="124"/>
      <c r="DU67" s="124"/>
      <c r="DV67" s="124"/>
      <c r="DW67" s="124"/>
      <c r="DX67" s="124"/>
      <c r="DY67" s="124"/>
      <c r="DZ67" s="124"/>
      <c r="EA67" s="124"/>
      <c r="EB67" s="124"/>
      <c r="EC67" s="124"/>
      <c r="ED67" s="124"/>
      <c r="EE67" s="125"/>
      <c r="EF67" s="156">
        <v>0</v>
      </c>
      <c r="EG67" s="157"/>
      <c r="EH67" s="157"/>
      <c r="EI67" s="157"/>
      <c r="EJ67" s="157"/>
      <c r="EK67" s="157"/>
      <c r="EL67" s="157"/>
      <c r="EM67" s="157"/>
      <c r="EN67" s="157"/>
      <c r="EO67" s="157"/>
      <c r="EP67" s="157"/>
      <c r="EQ67" s="157"/>
      <c r="ER67" s="158"/>
      <c r="ES67" s="156">
        <v>0</v>
      </c>
      <c r="ET67" s="157"/>
      <c r="EU67" s="157"/>
      <c r="EV67" s="157"/>
      <c r="EW67" s="157"/>
      <c r="EX67" s="157"/>
      <c r="EY67" s="157"/>
      <c r="EZ67" s="157"/>
      <c r="FA67" s="157"/>
      <c r="FB67" s="157"/>
      <c r="FC67" s="157"/>
      <c r="FD67" s="157"/>
      <c r="FE67" s="158"/>
      <c r="FF67" s="156">
        <v>0</v>
      </c>
      <c r="FG67" s="157"/>
      <c r="FH67" s="157"/>
      <c r="FI67" s="157"/>
      <c r="FJ67" s="157"/>
      <c r="FK67" s="157"/>
      <c r="FL67" s="157"/>
      <c r="FM67" s="157"/>
      <c r="FN67" s="157"/>
      <c r="FO67" s="157"/>
      <c r="FP67" s="157"/>
      <c r="FQ67" s="157"/>
      <c r="FR67" s="158"/>
      <c r="FS67" s="111" t="s">
        <v>46</v>
      </c>
      <c r="FT67" s="112"/>
      <c r="FU67" s="112"/>
      <c r="FV67" s="112"/>
      <c r="FW67" s="112"/>
      <c r="FX67" s="112"/>
      <c r="FY67" s="112"/>
      <c r="FZ67" s="112"/>
      <c r="GA67" s="112"/>
      <c r="GB67" s="112"/>
      <c r="GC67" s="112"/>
      <c r="GD67" s="112"/>
      <c r="GE67" s="113"/>
    </row>
    <row r="68" spans="1:187" ht="12" customHeight="1">
      <c r="A68" s="135" t="s">
        <v>0</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114" t="s">
        <v>1</v>
      </c>
      <c r="BY68" s="115"/>
      <c r="BZ68" s="115"/>
      <c r="CA68" s="115"/>
      <c r="CB68" s="115"/>
      <c r="CC68" s="115"/>
      <c r="CD68" s="115"/>
      <c r="CE68" s="116"/>
      <c r="CF68" s="114" t="s">
        <v>2</v>
      </c>
      <c r="CG68" s="115"/>
      <c r="CH68" s="115"/>
      <c r="CI68" s="115"/>
      <c r="CJ68" s="115"/>
      <c r="CK68" s="115"/>
      <c r="CL68" s="115"/>
      <c r="CM68" s="115"/>
      <c r="CN68" s="115"/>
      <c r="CO68" s="115"/>
      <c r="CP68" s="115"/>
      <c r="CQ68" s="115"/>
      <c r="CR68" s="116"/>
      <c r="CS68" s="114" t="s">
        <v>3</v>
      </c>
      <c r="CT68" s="115"/>
      <c r="CU68" s="115"/>
      <c r="CV68" s="115"/>
      <c r="CW68" s="115"/>
      <c r="CX68" s="115"/>
      <c r="CY68" s="115"/>
      <c r="CZ68" s="115"/>
      <c r="DA68" s="115"/>
      <c r="DB68" s="115"/>
      <c r="DC68" s="115"/>
      <c r="DD68" s="115"/>
      <c r="DE68" s="116"/>
      <c r="DF68" s="114" t="s">
        <v>304</v>
      </c>
      <c r="DG68" s="115"/>
      <c r="DH68" s="115"/>
      <c r="DI68" s="115"/>
      <c r="DJ68" s="115"/>
      <c r="DK68" s="115"/>
      <c r="DL68" s="115"/>
      <c r="DM68" s="115"/>
      <c r="DN68" s="115"/>
      <c r="DO68" s="115"/>
      <c r="DP68" s="115"/>
      <c r="DQ68" s="115"/>
      <c r="DR68" s="116"/>
      <c r="DS68" s="114" t="s">
        <v>305</v>
      </c>
      <c r="DT68" s="115"/>
      <c r="DU68" s="115"/>
      <c r="DV68" s="115"/>
      <c r="DW68" s="115"/>
      <c r="DX68" s="115"/>
      <c r="DY68" s="115"/>
      <c r="DZ68" s="115"/>
      <c r="EA68" s="115"/>
      <c r="EB68" s="115"/>
      <c r="EC68" s="115"/>
      <c r="ED68" s="115"/>
      <c r="EE68" s="116"/>
      <c r="EF68" s="127" t="s">
        <v>10</v>
      </c>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9"/>
    </row>
    <row r="69" spans="1:187" ht="12.75" customHeight="1">
      <c r="A69" s="138"/>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144"/>
      <c r="BY69" s="145"/>
      <c r="BZ69" s="145"/>
      <c r="CA69" s="145"/>
      <c r="CB69" s="145"/>
      <c r="CC69" s="145"/>
      <c r="CD69" s="145"/>
      <c r="CE69" s="146"/>
      <c r="CF69" s="144"/>
      <c r="CG69" s="145"/>
      <c r="CH69" s="145"/>
      <c r="CI69" s="145"/>
      <c r="CJ69" s="145"/>
      <c r="CK69" s="145"/>
      <c r="CL69" s="145"/>
      <c r="CM69" s="145"/>
      <c r="CN69" s="145"/>
      <c r="CO69" s="145"/>
      <c r="CP69" s="145"/>
      <c r="CQ69" s="145"/>
      <c r="CR69" s="146"/>
      <c r="CS69" s="144"/>
      <c r="CT69" s="145"/>
      <c r="CU69" s="145"/>
      <c r="CV69" s="145"/>
      <c r="CW69" s="145"/>
      <c r="CX69" s="145"/>
      <c r="CY69" s="145"/>
      <c r="CZ69" s="145"/>
      <c r="DA69" s="145"/>
      <c r="DB69" s="145"/>
      <c r="DC69" s="145"/>
      <c r="DD69" s="145"/>
      <c r="DE69" s="146"/>
      <c r="DF69" s="144"/>
      <c r="DG69" s="145"/>
      <c r="DH69" s="145"/>
      <c r="DI69" s="145"/>
      <c r="DJ69" s="145"/>
      <c r="DK69" s="145"/>
      <c r="DL69" s="145"/>
      <c r="DM69" s="145"/>
      <c r="DN69" s="145"/>
      <c r="DO69" s="145"/>
      <c r="DP69" s="145"/>
      <c r="DQ69" s="145"/>
      <c r="DR69" s="146"/>
      <c r="DS69" s="144"/>
      <c r="DT69" s="145"/>
      <c r="DU69" s="145"/>
      <c r="DV69" s="145"/>
      <c r="DW69" s="145"/>
      <c r="DX69" s="145"/>
      <c r="DY69" s="145"/>
      <c r="DZ69" s="145"/>
      <c r="EA69" s="145"/>
      <c r="EB69" s="145"/>
      <c r="EC69" s="145"/>
      <c r="ED69" s="145"/>
      <c r="EE69" s="146"/>
      <c r="EF69" s="130" t="s">
        <v>4</v>
      </c>
      <c r="EG69" s="131"/>
      <c r="EH69" s="131"/>
      <c r="EI69" s="131"/>
      <c r="EJ69" s="131"/>
      <c r="EK69" s="131"/>
      <c r="EL69" s="132" t="s">
        <v>453</v>
      </c>
      <c r="EM69" s="132"/>
      <c r="EN69" s="132"/>
      <c r="EO69" s="133" t="s">
        <v>5</v>
      </c>
      <c r="EP69" s="133"/>
      <c r="EQ69" s="133"/>
      <c r="ER69" s="134"/>
      <c r="ES69" s="130" t="s">
        <v>4</v>
      </c>
      <c r="ET69" s="131"/>
      <c r="EU69" s="131"/>
      <c r="EV69" s="131"/>
      <c r="EW69" s="131"/>
      <c r="EX69" s="131"/>
      <c r="EY69" s="132" t="s">
        <v>454</v>
      </c>
      <c r="EZ69" s="132"/>
      <c r="FA69" s="132"/>
      <c r="FB69" s="133" t="s">
        <v>5</v>
      </c>
      <c r="FC69" s="133"/>
      <c r="FD69" s="133"/>
      <c r="FE69" s="134"/>
      <c r="FF69" s="130" t="s">
        <v>4</v>
      </c>
      <c r="FG69" s="131"/>
      <c r="FH69" s="131"/>
      <c r="FI69" s="131"/>
      <c r="FJ69" s="131"/>
      <c r="FK69" s="131"/>
      <c r="FL69" s="132" t="s">
        <v>455</v>
      </c>
      <c r="FM69" s="132"/>
      <c r="FN69" s="132"/>
      <c r="FO69" s="133" t="s">
        <v>5</v>
      </c>
      <c r="FP69" s="133"/>
      <c r="FQ69" s="133"/>
      <c r="FR69" s="134"/>
      <c r="FS69" s="114" t="s">
        <v>9</v>
      </c>
      <c r="FT69" s="115"/>
      <c r="FU69" s="115"/>
      <c r="FV69" s="115"/>
      <c r="FW69" s="115"/>
      <c r="FX69" s="115"/>
      <c r="FY69" s="115"/>
      <c r="FZ69" s="115"/>
      <c r="GA69" s="115"/>
      <c r="GB69" s="115"/>
      <c r="GC69" s="115"/>
      <c r="GD69" s="115"/>
      <c r="GE69" s="116"/>
    </row>
    <row r="70" spans="1:187" ht="36.75" customHeight="1">
      <c r="A70" s="141"/>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3"/>
      <c r="BX70" s="117"/>
      <c r="BY70" s="118"/>
      <c r="BZ70" s="118"/>
      <c r="CA70" s="118"/>
      <c r="CB70" s="118"/>
      <c r="CC70" s="118"/>
      <c r="CD70" s="118"/>
      <c r="CE70" s="119"/>
      <c r="CF70" s="117"/>
      <c r="CG70" s="118"/>
      <c r="CH70" s="118"/>
      <c r="CI70" s="118"/>
      <c r="CJ70" s="118"/>
      <c r="CK70" s="118"/>
      <c r="CL70" s="118"/>
      <c r="CM70" s="118"/>
      <c r="CN70" s="118"/>
      <c r="CO70" s="118"/>
      <c r="CP70" s="118"/>
      <c r="CQ70" s="118"/>
      <c r="CR70" s="119"/>
      <c r="CS70" s="117"/>
      <c r="CT70" s="118"/>
      <c r="CU70" s="118"/>
      <c r="CV70" s="118"/>
      <c r="CW70" s="118"/>
      <c r="CX70" s="118"/>
      <c r="CY70" s="118"/>
      <c r="CZ70" s="118"/>
      <c r="DA70" s="118"/>
      <c r="DB70" s="118"/>
      <c r="DC70" s="118"/>
      <c r="DD70" s="118"/>
      <c r="DE70" s="119"/>
      <c r="DF70" s="117"/>
      <c r="DG70" s="118"/>
      <c r="DH70" s="118"/>
      <c r="DI70" s="118"/>
      <c r="DJ70" s="118"/>
      <c r="DK70" s="118"/>
      <c r="DL70" s="118"/>
      <c r="DM70" s="118"/>
      <c r="DN70" s="118"/>
      <c r="DO70" s="118"/>
      <c r="DP70" s="118"/>
      <c r="DQ70" s="118"/>
      <c r="DR70" s="119"/>
      <c r="DS70" s="117"/>
      <c r="DT70" s="118"/>
      <c r="DU70" s="118"/>
      <c r="DV70" s="118"/>
      <c r="DW70" s="118"/>
      <c r="DX70" s="118"/>
      <c r="DY70" s="118"/>
      <c r="DZ70" s="118"/>
      <c r="EA70" s="118"/>
      <c r="EB70" s="118"/>
      <c r="EC70" s="118"/>
      <c r="ED70" s="118"/>
      <c r="EE70" s="119"/>
      <c r="EF70" s="120" t="s">
        <v>6</v>
      </c>
      <c r="EG70" s="121"/>
      <c r="EH70" s="121"/>
      <c r="EI70" s="121"/>
      <c r="EJ70" s="121"/>
      <c r="EK70" s="121"/>
      <c r="EL70" s="121"/>
      <c r="EM70" s="121"/>
      <c r="EN70" s="121"/>
      <c r="EO70" s="121"/>
      <c r="EP70" s="121"/>
      <c r="EQ70" s="121"/>
      <c r="ER70" s="122"/>
      <c r="ES70" s="120" t="s">
        <v>7</v>
      </c>
      <c r="ET70" s="121"/>
      <c r="EU70" s="121"/>
      <c r="EV70" s="121"/>
      <c r="EW70" s="121"/>
      <c r="EX70" s="121"/>
      <c r="EY70" s="121"/>
      <c r="EZ70" s="121"/>
      <c r="FA70" s="121"/>
      <c r="FB70" s="121"/>
      <c r="FC70" s="121"/>
      <c r="FD70" s="121"/>
      <c r="FE70" s="122"/>
      <c r="FF70" s="120" t="s">
        <v>8</v>
      </c>
      <c r="FG70" s="121"/>
      <c r="FH70" s="121"/>
      <c r="FI70" s="121"/>
      <c r="FJ70" s="121"/>
      <c r="FK70" s="121"/>
      <c r="FL70" s="121"/>
      <c r="FM70" s="121"/>
      <c r="FN70" s="121"/>
      <c r="FO70" s="121"/>
      <c r="FP70" s="121"/>
      <c r="FQ70" s="121"/>
      <c r="FR70" s="122"/>
      <c r="FS70" s="117"/>
      <c r="FT70" s="118"/>
      <c r="FU70" s="118"/>
      <c r="FV70" s="118"/>
      <c r="FW70" s="118"/>
      <c r="FX70" s="118"/>
      <c r="FY70" s="118"/>
      <c r="FZ70" s="118"/>
      <c r="GA70" s="118"/>
      <c r="GB70" s="118"/>
      <c r="GC70" s="118"/>
      <c r="GD70" s="118"/>
      <c r="GE70" s="119"/>
    </row>
    <row r="71" spans="1:187" ht="11.25" customHeight="1">
      <c r="A71" s="213" t="s">
        <v>11</v>
      </c>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5"/>
      <c r="BX71" s="213" t="s">
        <v>12</v>
      </c>
      <c r="BY71" s="214"/>
      <c r="BZ71" s="214"/>
      <c r="CA71" s="214"/>
      <c r="CB71" s="214"/>
      <c r="CC71" s="214"/>
      <c r="CD71" s="214"/>
      <c r="CE71" s="215"/>
      <c r="CF71" s="213" t="s">
        <v>13</v>
      </c>
      <c r="CG71" s="214"/>
      <c r="CH71" s="214"/>
      <c r="CI71" s="214"/>
      <c r="CJ71" s="214"/>
      <c r="CK71" s="214"/>
      <c r="CL71" s="214"/>
      <c r="CM71" s="214"/>
      <c r="CN71" s="214"/>
      <c r="CO71" s="214"/>
      <c r="CP71" s="214"/>
      <c r="CQ71" s="214"/>
      <c r="CR71" s="215"/>
      <c r="CS71" s="213" t="s">
        <v>14</v>
      </c>
      <c r="CT71" s="214"/>
      <c r="CU71" s="214"/>
      <c r="CV71" s="214"/>
      <c r="CW71" s="214"/>
      <c r="CX71" s="214"/>
      <c r="CY71" s="214"/>
      <c r="CZ71" s="214"/>
      <c r="DA71" s="214"/>
      <c r="DB71" s="214"/>
      <c r="DC71" s="214"/>
      <c r="DD71" s="214"/>
      <c r="DE71" s="215"/>
      <c r="DF71" s="213" t="s">
        <v>15</v>
      </c>
      <c r="DG71" s="214"/>
      <c r="DH71" s="214"/>
      <c r="DI71" s="214"/>
      <c r="DJ71" s="214"/>
      <c r="DK71" s="214"/>
      <c r="DL71" s="214"/>
      <c r="DM71" s="214"/>
      <c r="DN71" s="214"/>
      <c r="DO71" s="214"/>
      <c r="DP71" s="214"/>
      <c r="DQ71" s="214"/>
      <c r="DR71" s="215"/>
      <c r="DS71" s="213" t="s">
        <v>16</v>
      </c>
      <c r="DT71" s="214"/>
      <c r="DU71" s="214"/>
      <c r="DV71" s="214"/>
      <c r="DW71" s="214"/>
      <c r="DX71" s="214"/>
      <c r="DY71" s="214"/>
      <c r="DZ71" s="214"/>
      <c r="EA71" s="214"/>
      <c r="EB71" s="214"/>
      <c r="EC71" s="214"/>
      <c r="ED71" s="214"/>
      <c r="EE71" s="215"/>
      <c r="EF71" s="213" t="s">
        <v>17</v>
      </c>
      <c r="EG71" s="214"/>
      <c r="EH71" s="214"/>
      <c r="EI71" s="214"/>
      <c r="EJ71" s="214"/>
      <c r="EK71" s="214"/>
      <c r="EL71" s="214"/>
      <c r="EM71" s="214"/>
      <c r="EN71" s="214"/>
      <c r="EO71" s="214"/>
      <c r="EP71" s="214"/>
      <c r="EQ71" s="214"/>
      <c r="ER71" s="215"/>
      <c r="ES71" s="213" t="s">
        <v>18</v>
      </c>
      <c r="ET71" s="214"/>
      <c r="EU71" s="214"/>
      <c r="EV71" s="214"/>
      <c r="EW71" s="214"/>
      <c r="EX71" s="214"/>
      <c r="EY71" s="214"/>
      <c r="EZ71" s="214"/>
      <c r="FA71" s="214"/>
      <c r="FB71" s="214"/>
      <c r="FC71" s="214"/>
      <c r="FD71" s="214"/>
      <c r="FE71" s="215"/>
      <c r="FF71" s="213" t="s">
        <v>306</v>
      </c>
      <c r="FG71" s="214"/>
      <c r="FH71" s="214"/>
      <c r="FI71" s="214"/>
      <c r="FJ71" s="214"/>
      <c r="FK71" s="214"/>
      <c r="FL71" s="214"/>
      <c r="FM71" s="214"/>
      <c r="FN71" s="214"/>
      <c r="FO71" s="214"/>
      <c r="FP71" s="214"/>
      <c r="FQ71" s="214"/>
      <c r="FR71" s="215"/>
      <c r="FS71" s="213" t="s">
        <v>307</v>
      </c>
      <c r="FT71" s="214"/>
      <c r="FU71" s="214"/>
      <c r="FV71" s="214"/>
      <c r="FW71" s="214"/>
      <c r="FX71" s="214"/>
      <c r="FY71" s="214"/>
      <c r="FZ71" s="214"/>
      <c r="GA71" s="214"/>
      <c r="GB71" s="214"/>
      <c r="GC71" s="214"/>
      <c r="GD71" s="214"/>
      <c r="GE71" s="215"/>
    </row>
    <row r="72" spans="1:187" ht="11.25" customHeight="1">
      <c r="A72" s="251" t="s">
        <v>80</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3" t="s">
        <v>81</v>
      </c>
      <c r="BY72" s="254"/>
      <c r="BZ72" s="254"/>
      <c r="CA72" s="254"/>
      <c r="CB72" s="254"/>
      <c r="CC72" s="254"/>
      <c r="CD72" s="254"/>
      <c r="CE72" s="255"/>
      <c r="CF72" s="256" t="s">
        <v>46</v>
      </c>
      <c r="CG72" s="254"/>
      <c r="CH72" s="254"/>
      <c r="CI72" s="254"/>
      <c r="CJ72" s="254"/>
      <c r="CK72" s="254"/>
      <c r="CL72" s="254"/>
      <c r="CM72" s="254"/>
      <c r="CN72" s="254"/>
      <c r="CO72" s="254"/>
      <c r="CP72" s="254"/>
      <c r="CQ72" s="254"/>
      <c r="CR72" s="255"/>
      <c r="CS72" s="256" t="s">
        <v>46</v>
      </c>
      <c r="CT72" s="254"/>
      <c r="CU72" s="254"/>
      <c r="CV72" s="254"/>
      <c r="CW72" s="254"/>
      <c r="CX72" s="254"/>
      <c r="CY72" s="254"/>
      <c r="CZ72" s="254"/>
      <c r="DA72" s="254"/>
      <c r="DB72" s="254"/>
      <c r="DC72" s="254"/>
      <c r="DD72" s="254"/>
      <c r="DE72" s="255"/>
      <c r="DF72" s="256" t="s">
        <v>46</v>
      </c>
      <c r="DG72" s="254"/>
      <c r="DH72" s="254"/>
      <c r="DI72" s="254"/>
      <c r="DJ72" s="254"/>
      <c r="DK72" s="254"/>
      <c r="DL72" s="254"/>
      <c r="DM72" s="254"/>
      <c r="DN72" s="254"/>
      <c r="DO72" s="254"/>
      <c r="DP72" s="254"/>
      <c r="DQ72" s="254"/>
      <c r="DR72" s="255"/>
      <c r="DS72" s="256" t="s">
        <v>46</v>
      </c>
      <c r="DT72" s="254"/>
      <c r="DU72" s="254"/>
      <c r="DV72" s="254"/>
      <c r="DW72" s="254"/>
      <c r="DX72" s="254"/>
      <c r="DY72" s="254"/>
      <c r="DZ72" s="254"/>
      <c r="EA72" s="254"/>
      <c r="EB72" s="254"/>
      <c r="EC72" s="254"/>
      <c r="ED72" s="254"/>
      <c r="EE72" s="255"/>
      <c r="EF72" s="257">
        <f>EF73+EF101+EF115</f>
        <v>103359734.77</v>
      </c>
      <c r="EG72" s="313"/>
      <c r="EH72" s="313"/>
      <c r="EI72" s="313"/>
      <c r="EJ72" s="313"/>
      <c r="EK72" s="313"/>
      <c r="EL72" s="313"/>
      <c r="EM72" s="313"/>
      <c r="EN72" s="313"/>
      <c r="EO72" s="313"/>
      <c r="EP72" s="313"/>
      <c r="EQ72" s="313"/>
      <c r="ER72" s="314"/>
      <c r="ES72" s="257">
        <f>ES73+ES101+ES115</f>
        <v>101757160</v>
      </c>
      <c r="ET72" s="313"/>
      <c r="EU72" s="313"/>
      <c r="EV72" s="313"/>
      <c r="EW72" s="313"/>
      <c r="EX72" s="313"/>
      <c r="EY72" s="313"/>
      <c r="EZ72" s="313"/>
      <c r="FA72" s="313"/>
      <c r="FB72" s="313"/>
      <c r="FC72" s="313"/>
      <c r="FD72" s="313"/>
      <c r="FE72" s="314"/>
      <c r="FF72" s="257">
        <f>FF73+FF101+FF115</f>
        <v>101757160</v>
      </c>
      <c r="FG72" s="313"/>
      <c r="FH72" s="313"/>
      <c r="FI72" s="313"/>
      <c r="FJ72" s="313"/>
      <c r="FK72" s="313"/>
      <c r="FL72" s="313"/>
      <c r="FM72" s="313"/>
      <c r="FN72" s="313"/>
      <c r="FO72" s="313"/>
      <c r="FP72" s="313"/>
      <c r="FQ72" s="313"/>
      <c r="FR72" s="314"/>
      <c r="FS72" s="315" t="s">
        <v>46</v>
      </c>
      <c r="FT72" s="313"/>
      <c r="FU72" s="313"/>
      <c r="FV72" s="313"/>
      <c r="FW72" s="313"/>
      <c r="FX72" s="313"/>
      <c r="FY72" s="313"/>
      <c r="FZ72" s="313"/>
      <c r="GA72" s="313"/>
      <c r="GB72" s="313"/>
      <c r="GC72" s="313"/>
      <c r="GD72" s="313"/>
      <c r="GE72" s="316"/>
    </row>
    <row r="73" spans="1:187" ht="22.5" customHeight="1">
      <c r="A73" s="317" t="s">
        <v>82</v>
      </c>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8"/>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8"/>
      <c r="BW73" s="318"/>
      <c r="BX73" s="123" t="s">
        <v>83</v>
      </c>
      <c r="BY73" s="124"/>
      <c r="BZ73" s="124"/>
      <c r="CA73" s="124"/>
      <c r="CB73" s="124"/>
      <c r="CC73" s="124"/>
      <c r="CD73" s="124"/>
      <c r="CE73" s="125"/>
      <c r="CF73" s="126" t="s">
        <v>46</v>
      </c>
      <c r="CG73" s="124"/>
      <c r="CH73" s="124"/>
      <c r="CI73" s="124"/>
      <c r="CJ73" s="124"/>
      <c r="CK73" s="124"/>
      <c r="CL73" s="124"/>
      <c r="CM73" s="124"/>
      <c r="CN73" s="124"/>
      <c r="CO73" s="124"/>
      <c r="CP73" s="124"/>
      <c r="CQ73" s="124"/>
      <c r="CR73" s="125"/>
      <c r="CS73" s="126"/>
      <c r="CT73" s="124"/>
      <c r="CU73" s="124"/>
      <c r="CV73" s="124"/>
      <c r="CW73" s="124"/>
      <c r="CX73" s="124"/>
      <c r="CY73" s="124"/>
      <c r="CZ73" s="124"/>
      <c r="DA73" s="124"/>
      <c r="DB73" s="124"/>
      <c r="DC73" s="124"/>
      <c r="DD73" s="124"/>
      <c r="DE73" s="125"/>
      <c r="DF73" s="126"/>
      <c r="DG73" s="124"/>
      <c r="DH73" s="124"/>
      <c r="DI73" s="124"/>
      <c r="DJ73" s="124"/>
      <c r="DK73" s="124"/>
      <c r="DL73" s="124"/>
      <c r="DM73" s="124"/>
      <c r="DN73" s="124"/>
      <c r="DO73" s="124"/>
      <c r="DP73" s="124"/>
      <c r="DQ73" s="124"/>
      <c r="DR73" s="125"/>
      <c r="DS73" s="126"/>
      <c r="DT73" s="124"/>
      <c r="DU73" s="124"/>
      <c r="DV73" s="124"/>
      <c r="DW73" s="124"/>
      <c r="DX73" s="124"/>
      <c r="DY73" s="124"/>
      <c r="DZ73" s="124"/>
      <c r="EA73" s="124"/>
      <c r="EB73" s="124"/>
      <c r="EC73" s="124"/>
      <c r="ED73" s="124"/>
      <c r="EE73" s="125"/>
      <c r="EF73" s="319">
        <f>SUM(EF74:ER100)</f>
        <v>75741140</v>
      </c>
      <c r="EG73" s="320"/>
      <c r="EH73" s="320"/>
      <c r="EI73" s="320"/>
      <c r="EJ73" s="320"/>
      <c r="EK73" s="320"/>
      <c r="EL73" s="320"/>
      <c r="EM73" s="320"/>
      <c r="EN73" s="320"/>
      <c r="EO73" s="320"/>
      <c r="EP73" s="320"/>
      <c r="EQ73" s="320"/>
      <c r="ER73" s="321"/>
      <c r="ES73" s="319">
        <f>SUM(ES74:FE100)</f>
        <v>75741140</v>
      </c>
      <c r="ET73" s="320"/>
      <c r="EU73" s="320"/>
      <c r="EV73" s="320"/>
      <c r="EW73" s="320"/>
      <c r="EX73" s="320"/>
      <c r="EY73" s="320"/>
      <c r="EZ73" s="320"/>
      <c r="FA73" s="320"/>
      <c r="FB73" s="320"/>
      <c r="FC73" s="320"/>
      <c r="FD73" s="320"/>
      <c r="FE73" s="321"/>
      <c r="FF73" s="319">
        <f>SUM(FF74:FR100)</f>
        <v>75741140</v>
      </c>
      <c r="FG73" s="320"/>
      <c r="FH73" s="320"/>
      <c r="FI73" s="320"/>
      <c r="FJ73" s="320"/>
      <c r="FK73" s="320"/>
      <c r="FL73" s="320"/>
      <c r="FM73" s="320"/>
      <c r="FN73" s="320"/>
      <c r="FO73" s="320"/>
      <c r="FP73" s="320"/>
      <c r="FQ73" s="320"/>
      <c r="FR73" s="321"/>
      <c r="FS73" s="111" t="s">
        <v>46</v>
      </c>
      <c r="FT73" s="112"/>
      <c r="FU73" s="112"/>
      <c r="FV73" s="112"/>
      <c r="FW73" s="112"/>
      <c r="FX73" s="112"/>
      <c r="FY73" s="112"/>
      <c r="FZ73" s="112"/>
      <c r="GA73" s="112"/>
      <c r="GB73" s="112"/>
      <c r="GC73" s="112"/>
      <c r="GD73" s="112"/>
      <c r="GE73" s="113"/>
    </row>
    <row r="74" spans="1:187" ht="22.5" customHeight="1">
      <c r="A74" s="147" t="s">
        <v>84</v>
      </c>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9"/>
      <c r="BX74" s="123" t="s">
        <v>85</v>
      </c>
      <c r="BY74" s="124"/>
      <c r="BZ74" s="124"/>
      <c r="CA74" s="124"/>
      <c r="CB74" s="124"/>
      <c r="CC74" s="124"/>
      <c r="CD74" s="124"/>
      <c r="CE74" s="125"/>
      <c r="CF74" s="126" t="s">
        <v>86</v>
      </c>
      <c r="CG74" s="124"/>
      <c r="CH74" s="124"/>
      <c r="CI74" s="124"/>
      <c r="CJ74" s="124"/>
      <c r="CK74" s="124"/>
      <c r="CL74" s="124"/>
      <c r="CM74" s="124"/>
      <c r="CN74" s="124"/>
      <c r="CO74" s="124"/>
      <c r="CP74" s="124"/>
      <c r="CQ74" s="124"/>
      <c r="CR74" s="125"/>
      <c r="CS74" s="126" t="s">
        <v>493</v>
      </c>
      <c r="CT74" s="124"/>
      <c r="CU74" s="124"/>
      <c r="CV74" s="124"/>
      <c r="CW74" s="124"/>
      <c r="CX74" s="124"/>
      <c r="CY74" s="124"/>
      <c r="CZ74" s="124"/>
      <c r="DA74" s="124"/>
      <c r="DB74" s="124"/>
      <c r="DC74" s="124"/>
      <c r="DD74" s="124"/>
      <c r="DE74" s="125"/>
      <c r="DF74" s="126" t="s">
        <v>479</v>
      </c>
      <c r="DG74" s="124"/>
      <c r="DH74" s="124"/>
      <c r="DI74" s="124"/>
      <c r="DJ74" s="124"/>
      <c r="DK74" s="124"/>
      <c r="DL74" s="124"/>
      <c r="DM74" s="124"/>
      <c r="DN74" s="124"/>
      <c r="DO74" s="124"/>
      <c r="DP74" s="124"/>
      <c r="DQ74" s="124"/>
      <c r="DR74" s="125"/>
      <c r="DS74" s="126" t="s">
        <v>505</v>
      </c>
      <c r="DT74" s="124"/>
      <c r="DU74" s="124"/>
      <c r="DV74" s="124"/>
      <c r="DW74" s="124"/>
      <c r="DX74" s="124"/>
      <c r="DY74" s="124"/>
      <c r="DZ74" s="124"/>
      <c r="EA74" s="124"/>
      <c r="EB74" s="124"/>
      <c r="EC74" s="124"/>
      <c r="ED74" s="124"/>
      <c r="EE74" s="125"/>
      <c r="EF74" s="156">
        <v>5156252</v>
      </c>
      <c r="EG74" s="157"/>
      <c r="EH74" s="157"/>
      <c r="EI74" s="157"/>
      <c r="EJ74" s="157"/>
      <c r="EK74" s="157"/>
      <c r="EL74" s="157"/>
      <c r="EM74" s="157"/>
      <c r="EN74" s="157"/>
      <c r="EO74" s="157"/>
      <c r="EP74" s="157"/>
      <c r="EQ74" s="157"/>
      <c r="ER74" s="158"/>
      <c r="ES74" s="156">
        <v>5156252</v>
      </c>
      <c r="ET74" s="157"/>
      <c r="EU74" s="157"/>
      <c r="EV74" s="157"/>
      <c r="EW74" s="157"/>
      <c r="EX74" s="157"/>
      <c r="EY74" s="157"/>
      <c r="EZ74" s="157"/>
      <c r="FA74" s="157"/>
      <c r="FB74" s="157"/>
      <c r="FC74" s="157"/>
      <c r="FD74" s="157"/>
      <c r="FE74" s="158"/>
      <c r="FF74" s="156">
        <f>ES74</f>
        <v>5156252</v>
      </c>
      <c r="FG74" s="157"/>
      <c r="FH74" s="157"/>
      <c r="FI74" s="157"/>
      <c r="FJ74" s="157"/>
      <c r="FK74" s="157"/>
      <c r="FL74" s="157"/>
      <c r="FM74" s="157"/>
      <c r="FN74" s="157"/>
      <c r="FO74" s="157"/>
      <c r="FP74" s="157"/>
      <c r="FQ74" s="157"/>
      <c r="FR74" s="158"/>
      <c r="FS74" s="111" t="s">
        <v>46</v>
      </c>
      <c r="FT74" s="112"/>
      <c r="FU74" s="112"/>
      <c r="FV74" s="112"/>
      <c r="FW74" s="112"/>
      <c r="FX74" s="112"/>
      <c r="FY74" s="112"/>
      <c r="FZ74" s="112"/>
      <c r="GA74" s="112"/>
      <c r="GB74" s="112"/>
      <c r="GC74" s="112"/>
      <c r="GD74" s="112"/>
      <c r="GE74" s="113"/>
    </row>
    <row r="75" spans="1:187" ht="15.75" customHeight="1">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5"/>
      <c r="BX75" s="123" t="s">
        <v>85</v>
      </c>
      <c r="BY75" s="124"/>
      <c r="BZ75" s="124"/>
      <c r="CA75" s="124"/>
      <c r="CB75" s="124"/>
      <c r="CC75" s="124"/>
      <c r="CD75" s="124"/>
      <c r="CE75" s="125"/>
      <c r="CF75" s="126" t="s">
        <v>86</v>
      </c>
      <c r="CG75" s="124"/>
      <c r="CH75" s="124"/>
      <c r="CI75" s="124"/>
      <c r="CJ75" s="124"/>
      <c r="CK75" s="124"/>
      <c r="CL75" s="124"/>
      <c r="CM75" s="124"/>
      <c r="CN75" s="124"/>
      <c r="CO75" s="124"/>
      <c r="CP75" s="124"/>
      <c r="CQ75" s="124"/>
      <c r="CR75" s="125"/>
      <c r="CS75" s="126" t="s">
        <v>493</v>
      </c>
      <c r="CT75" s="124"/>
      <c r="CU75" s="124"/>
      <c r="CV75" s="124"/>
      <c r="CW75" s="124"/>
      <c r="CX75" s="124"/>
      <c r="CY75" s="124"/>
      <c r="CZ75" s="124"/>
      <c r="DA75" s="124"/>
      <c r="DB75" s="124"/>
      <c r="DC75" s="124"/>
      <c r="DD75" s="124"/>
      <c r="DE75" s="125"/>
      <c r="DF75" s="126" t="s">
        <v>476</v>
      </c>
      <c r="DG75" s="124"/>
      <c r="DH75" s="124"/>
      <c r="DI75" s="124"/>
      <c r="DJ75" s="124"/>
      <c r="DK75" s="124"/>
      <c r="DL75" s="124"/>
      <c r="DM75" s="124"/>
      <c r="DN75" s="124"/>
      <c r="DO75" s="124"/>
      <c r="DP75" s="124"/>
      <c r="DQ75" s="124"/>
      <c r="DR75" s="125"/>
      <c r="DS75" s="126" t="s">
        <v>506</v>
      </c>
      <c r="DT75" s="124"/>
      <c r="DU75" s="124"/>
      <c r="DV75" s="124"/>
      <c r="DW75" s="124"/>
      <c r="DX75" s="124"/>
      <c r="DY75" s="124"/>
      <c r="DZ75" s="124"/>
      <c r="EA75" s="124"/>
      <c r="EB75" s="124"/>
      <c r="EC75" s="124"/>
      <c r="ED75" s="124"/>
      <c r="EE75" s="125"/>
      <c r="EF75" s="156">
        <v>34407850</v>
      </c>
      <c r="EG75" s="157"/>
      <c r="EH75" s="157"/>
      <c r="EI75" s="157"/>
      <c r="EJ75" s="157"/>
      <c r="EK75" s="157"/>
      <c r="EL75" s="157"/>
      <c r="EM75" s="157"/>
      <c r="EN75" s="157"/>
      <c r="EO75" s="157"/>
      <c r="EP75" s="157"/>
      <c r="EQ75" s="157"/>
      <c r="ER75" s="158"/>
      <c r="ES75" s="156">
        <v>34407850</v>
      </c>
      <c r="ET75" s="157"/>
      <c r="EU75" s="157"/>
      <c r="EV75" s="157"/>
      <c r="EW75" s="157"/>
      <c r="EX75" s="157"/>
      <c r="EY75" s="157"/>
      <c r="EZ75" s="157"/>
      <c r="FA75" s="157"/>
      <c r="FB75" s="157"/>
      <c r="FC75" s="157"/>
      <c r="FD75" s="157"/>
      <c r="FE75" s="158"/>
      <c r="FF75" s="156">
        <f aca="true" t="shared" si="0" ref="FF75:FF80">ES75</f>
        <v>34407850</v>
      </c>
      <c r="FG75" s="157"/>
      <c r="FH75" s="157"/>
      <c r="FI75" s="157"/>
      <c r="FJ75" s="157"/>
      <c r="FK75" s="157"/>
      <c r="FL75" s="157"/>
      <c r="FM75" s="157"/>
      <c r="FN75" s="157"/>
      <c r="FO75" s="157"/>
      <c r="FP75" s="157"/>
      <c r="FQ75" s="157"/>
      <c r="FR75" s="158"/>
      <c r="FS75" s="111" t="s">
        <v>46</v>
      </c>
      <c r="FT75" s="112"/>
      <c r="FU75" s="112"/>
      <c r="FV75" s="112"/>
      <c r="FW75" s="112"/>
      <c r="FX75" s="112"/>
      <c r="FY75" s="112"/>
      <c r="FZ75" s="112"/>
      <c r="GA75" s="112"/>
      <c r="GB75" s="112"/>
      <c r="GC75" s="112"/>
      <c r="GD75" s="112"/>
      <c r="GE75" s="113"/>
    </row>
    <row r="76" spans="1:187" ht="14.25" customHeight="1">
      <c r="A76" s="153"/>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5"/>
      <c r="BX76" s="123" t="s">
        <v>85</v>
      </c>
      <c r="BY76" s="124"/>
      <c r="BZ76" s="124"/>
      <c r="CA76" s="124"/>
      <c r="CB76" s="124"/>
      <c r="CC76" s="124"/>
      <c r="CD76" s="124"/>
      <c r="CE76" s="125"/>
      <c r="CF76" s="126" t="s">
        <v>86</v>
      </c>
      <c r="CG76" s="124"/>
      <c r="CH76" s="124"/>
      <c r="CI76" s="124"/>
      <c r="CJ76" s="124"/>
      <c r="CK76" s="124"/>
      <c r="CL76" s="124"/>
      <c r="CM76" s="124"/>
      <c r="CN76" s="124"/>
      <c r="CO76" s="124"/>
      <c r="CP76" s="124"/>
      <c r="CQ76" s="124"/>
      <c r="CR76" s="125"/>
      <c r="CS76" s="126" t="s">
        <v>493</v>
      </c>
      <c r="CT76" s="124"/>
      <c r="CU76" s="124"/>
      <c r="CV76" s="124"/>
      <c r="CW76" s="124"/>
      <c r="CX76" s="124"/>
      <c r="CY76" s="124"/>
      <c r="CZ76" s="124"/>
      <c r="DA76" s="124"/>
      <c r="DB76" s="124"/>
      <c r="DC76" s="124"/>
      <c r="DD76" s="124"/>
      <c r="DE76" s="125"/>
      <c r="DF76" s="126" t="s">
        <v>478</v>
      </c>
      <c r="DG76" s="124"/>
      <c r="DH76" s="124"/>
      <c r="DI76" s="124"/>
      <c r="DJ76" s="124"/>
      <c r="DK76" s="124"/>
      <c r="DL76" s="124"/>
      <c r="DM76" s="124"/>
      <c r="DN76" s="124"/>
      <c r="DO76" s="124"/>
      <c r="DP76" s="124"/>
      <c r="DQ76" s="124"/>
      <c r="DR76" s="125"/>
      <c r="DS76" s="126" t="s">
        <v>506</v>
      </c>
      <c r="DT76" s="124"/>
      <c r="DU76" s="124"/>
      <c r="DV76" s="124"/>
      <c r="DW76" s="124"/>
      <c r="DX76" s="124"/>
      <c r="DY76" s="124"/>
      <c r="DZ76" s="124"/>
      <c r="EA76" s="124"/>
      <c r="EB76" s="124"/>
      <c r="EC76" s="124"/>
      <c r="ED76" s="124"/>
      <c r="EE76" s="125"/>
      <c r="EF76" s="156">
        <v>17787005</v>
      </c>
      <c r="EG76" s="157"/>
      <c r="EH76" s="157"/>
      <c r="EI76" s="157"/>
      <c r="EJ76" s="157"/>
      <c r="EK76" s="157"/>
      <c r="EL76" s="157"/>
      <c r="EM76" s="157"/>
      <c r="EN76" s="157"/>
      <c r="EO76" s="157"/>
      <c r="EP76" s="157"/>
      <c r="EQ76" s="157"/>
      <c r="ER76" s="158"/>
      <c r="ES76" s="156">
        <v>17787005</v>
      </c>
      <c r="ET76" s="157"/>
      <c r="EU76" s="157"/>
      <c r="EV76" s="157"/>
      <c r="EW76" s="157"/>
      <c r="EX76" s="157"/>
      <c r="EY76" s="157"/>
      <c r="EZ76" s="157"/>
      <c r="FA76" s="157"/>
      <c r="FB76" s="157"/>
      <c r="FC76" s="157"/>
      <c r="FD76" s="157"/>
      <c r="FE76" s="158"/>
      <c r="FF76" s="156">
        <f t="shared" si="0"/>
        <v>17787005</v>
      </c>
      <c r="FG76" s="157"/>
      <c r="FH76" s="157"/>
      <c r="FI76" s="157"/>
      <c r="FJ76" s="157"/>
      <c r="FK76" s="157"/>
      <c r="FL76" s="157"/>
      <c r="FM76" s="157"/>
      <c r="FN76" s="157"/>
      <c r="FO76" s="157"/>
      <c r="FP76" s="157"/>
      <c r="FQ76" s="157"/>
      <c r="FR76" s="158"/>
      <c r="FS76" s="111" t="s">
        <v>46</v>
      </c>
      <c r="FT76" s="112"/>
      <c r="FU76" s="112"/>
      <c r="FV76" s="112"/>
      <c r="FW76" s="112"/>
      <c r="FX76" s="112"/>
      <c r="FY76" s="112"/>
      <c r="FZ76" s="112"/>
      <c r="GA76" s="112"/>
      <c r="GB76" s="112"/>
      <c r="GC76" s="112"/>
      <c r="GD76" s="112"/>
      <c r="GE76" s="113"/>
    </row>
    <row r="77" spans="1:187" ht="12" customHeight="1">
      <c r="A77" s="153"/>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5"/>
      <c r="BX77" s="123" t="s">
        <v>85</v>
      </c>
      <c r="BY77" s="124"/>
      <c r="BZ77" s="124"/>
      <c r="CA77" s="124"/>
      <c r="CB77" s="124"/>
      <c r="CC77" s="124"/>
      <c r="CD77" s="124"/>
      <c r="CE77" s="125"/>
      <c r="CF77" s="126" t="s">
        <v>86</v>
      </c>
      <c r="CG77" s="124"/>
      <c r="CH77" s="124"/>
      <c r="CI77" s="124"/>
      <c r="CJ77" s="124"/>
      <c r="CK77" s="124"/>
      <c r="CL77" s="124"/>
      <c r="CM77" s="124"/>
      <c r="CN77" s="124"/>
      <c r="CO77" s="124"/>
      <c r="CP77" s="124"/>
      <c r="CQ77" s="124"/>
      <c r="CR77" s="125"/>
      <c r="CS77" s="126" t="s">
        <v>493</v>
      </c>
      <c r="CT77" s="124"/>
      <c r="CU77" s="124"/>
      <c r="CV77" s="124"/>
      <c r="CW77" s="124"/>
      <c r="CX77" s="124"/>
      <c r="CY77" s="124"/>
      <c r="CZ77" s="124"/>
      <c r="DA77" s="124"/>
      <c r="DB77" s="124"/>
      <c r="DC77" s="124"/>
      <c r="DD77" s="124"/>
      <c r="DE77" s="125"/>
      <c r="DF77" s="126" t="s">
        <v>46</v>
      </c>
      <c r="DG77" s="124"/>
      <c r="DH77" s="124"/>
      <c r="DI77" s="124"/>
      <c r="DJ77" s="124"/>
      <c r="DK77" s="124"/>
      <c r="DL77" s="124"/>
      <c r="DM77" s="124"/>
      <c r="DN77" s="124"/>
      <c r="DO77" s="124"/>
      <c r="DP77" s="124"/>
      <c r="DQ77" s="124"/>
      <c r="DR77" s="125"/>
      <c r="DS77" s="126" t="s">
        <v>507</v>
      </c>
      <c r="DT77" s="124"/>
      <c r="DU77" s="124"/>
      <c r="DV77" s="124"/>
      <c r="DW77" s="124"/>
      <c r="DX77" s="124"/>
      <c r="DY77" s="124"/>
      <c r="DZ77" s="124"/>
      <c r="EA77" s="124"/>
      <c r="EB77" s="124"/>
      <c r="EC77" s="124"/>
      <c r="ED77" s="124"/>
      <c r="EE77" s="125"/>
      <c r="EF77" s="156">
        <v>599080</v>
      </c>
      <c r="EG77" s="157"/>
      <c r="EH77" s="157"/>
      <c r="EI77" s="157"/>
      <c r="EJ77" s="157"/>
      <c r="EK77" s="157"/>
      <c r="EL77" s="157"/>
      <c r="EM77" s="157"/>
      <c r="EN77" s="157"/>
      <c r="EO77" s="157"/>
      <c r="EP77" s="157"/>
      <c r="EQ77" s="157"/>
      <c r="ER77" s="158"/>
      <c r="ES77" s="156">
        <v>599080</v>
      </c>
      <c r="ET77" s="157"/>
      <c r="EU77" s="157"/>
      <c r="EV77" s="157"/>
      <c r="EW77" s="157"/>
      <c r="EX77" s="157"/>
      <c r="EY77" s="157"/>
      <c r="EZ77" s="157"/>
      <c r="FA77" s="157"/>
      <c r="FB77" s="157"/>
      <c r="FC77" s="157"/>
      <c r="FD77" s="157"/>
      <c r="FE77" s="158"/>
      <c r="FF77" s="156">
        <f t="shared" si="0"/>
        <v>599080</v>
      </c>
      <c r="FG77" s="157"/>
      <c r="FH77" s="157"/>
      <c r="FI77" s="157"/>
      <c r="FJ77" s="157"/>
      <c r="FK77" s="157"/>
      <c r="FL77" s="157"/>
      <c r="FM77" s="157"/>
      <c r="FN77" s="157"/>
      <c r="FO77" s="157"/>
      <c r="FP77" s="157"/>
      <c r="FQ77" s="157"/>
      <c r="FR77" s="158"/>
      <c r="FS77" s="111" t="s">
        <v>46</v>
      </c>
      <c r="FT77" s="112"/>
      <c r="FU77" s="112"/>
      <c r="FV77" s="112"/>
      <c r="FW77" s="112"/>
      <c r="FX77" s="112"/>
      <c r="FY77" s="112"/>
      <c r="FZ77" s="112"/>
      <c r="GA77" s="112"/>
      <c r="GB77" s="112"/>
      <c r="GC77" s="112"/>
      <c r="GD77" s="112"/>
      <c r="GE77" s="113"/>
    </row>
    <row r="78" spans="1:187" ht="15" customHeight="1">
      <c r="A78" s="153"/>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5"/>
      <c r="BX78" s="123" t="s">
        <v>85</v>
      </c>
      <c r="BY78" s="124"/>
      <c r="BZ78" s="124"/>
      <c r="CA78" s="124"/>
      <c r="CB78" s="124"/>
      <c r="CC78" s="124"/>
      <c r="CD78" s="124"/>
      <c r="CE78" s="125"/>
      <c r="CF78" s="126" t="s">
        <v>86</v>
      </c>
      <c r="CG78" s="124"/>
      <c r="CH78" s="124"/>
      <c r="CI78" s="124"/>
      <c r="CJ78" s="124"/>
      <c r="CK78" s="124"/>
      <c r="CL78" s="124"/>
      <c r="CM78" s="124"/>
      <c r="CN78" s="124"/>
      <c r="CO78" s="124"/>
      <c r="CP78" s="124"/>
      <c r="CQ78" s="124"/>
      <c r="CR78" s="125"/>
      <c r="CS78" s="126" t="s">
        <v>494</v>
      </c>
      <c r="CT78" s="124"/>
      <c r="CU78" s="124"/>
      <c r="CV78" s="124"/>
      <c r="CW78" s="124"/>
      <c r="CX78" s="124"/>
      <c r="CY78" s="124"/>
      <c r="CZ78" s="124"/>
      <c r="DA78" s="124"/>
      <c r="DB78" s="124"/>
      <c r="DC78" s="124"/>
      <c r="DD78" s="124"/>
      <c r="DE78" s="125"/>
      <c r="DF78" s="126" t="s">
        <v>479</v>
      </c>
      <c r="DG78" s="124"/>
      <c r="DH78" s="124"/>
      <c r="DI78" s="124"/>
      <c r="DJ78" s="124"/>
      <c r="DK78" s="124"/>
      <c r="DL78" s="124"/>
      <c r="DM78" s="124"/>
      <c r="DN78" s="124"/>
      <c r="DO78" s="124"/>
      <c r="DP78" s="124"/>
      <c r="DQ78" s="124"/>
      <c r="DR78" s="125"/>
      <c r="DS78" s="126" t="s">
        <v>508</v>
      </c>
      <c r="DT78" s="124"/>
      <c r="DU78" s="124"/>
      <c r="DV78" s="124"/>
      <c r="DW78" s="124"/>
      <c r="DX78" s="124"/>
      <c r="DY78" s="124"/>
      <c r="DZ78" s="124"/>
      <c r="EA78" s="124"/>
      <c r="EB78" s="124"/>
      <c r="EC78" s="124"/>
      <c r="ED78" s="124"/>
      <c r="EE78" s="125"/>
      <c r="EF78" s="156">
        <v>10000</v>
      </c>
      <c r="EG78" s="157"/>
      <c r="EH78" s="157"/>
      <c r="EI78" s="157"/>
      <c r="EJ78" s="157"/>
      <c r="EK78" s="157"/>
      <c r="EL78" s="157"/>
      <c r="EM78" s="157"/>
      <c r="EN78" s="157"/>
      <c r="EO78" s="157"/>
      <c r="EP78" s="157"/>
      <c r="EQ78" s="157"/>
      <c r="ER78" s="158"/>
      <c r="ES78" s="156">
        <v>10000</v>
      </c>
      <c r="ET78" s="157"/>
      <c r="EU78" s="157"/>
      <c r="EV78" s="157"/>
      <c r="EW78" s="157"/>
      <c r="EX78" s="157"/>
      <c r="EY78" s="157"/>
      <c r="EZ78" s="157"/>
      <c r="FA78" s="157"/>
      <c r="FB78" s="157"/>
      <c r="FC78" s="157"/>
      <c r="FD78" s="157"/>
      <c r="FE78" s="158"/>
      <c r="FF78" s="156">
        <f t="shared" si="0"/>
        <v>10000</v>
      </c>
      <c r="FG78" s="157"/>
      <c r="FH78" s="157"/>
      <c r="FI78" s="157"/>
      <c r="FJ78" s="157"/>
      <c r="FK78" s="157"/>
      <c r="FL78" s="157"/>
      <c r="FM78" s="157"/>
      <c r="FN78" s="157"/>
      <c r="FO78" s="157"/>
      <c r="FP78" s="157"/>
      <c r="FQ78" s="157"/>
      <c r="FR78" s="158"/>
      <c r="FS78" s="111" t="s">
        <v>46</v>
      </c>
      <c r="FT78" s="112"/>
      <c r="FU78" s="112"/>
      <c r="FV78" s="112"/>
      <c r="FW78" s="112"/>
      <c r="FX78" s="112"/>
      <c r="FY78" s="112"/>
      <c r="FZ78" s="112"/>
      <c r="GA78" s="112"/>
      <c r="GB78" s="112"/>
      <c r="GC78" s="112"/>
      <c r="GD78" s="112"/>
      <c r="GE78" s="113"/>
    </row>
    <row r="79" spans="1:187" ht="14.25" customHeight="1">
      <c r="A79" s="153"/>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5"/>
      <c r="BX79" s="123" t="s">
        <v>85</v>
      </c>
      <c r="BY79" s="124"/>
      <c r="BZ79" s="124"/>
      <c r="CA79" s="124"/>
      <c r="CB79" s="124"/>
      <c r="CC79" s="124"/>
      <c r="CD79" s="124"/>
      <c r="CE79" s="125"/>
      <c r="CF79" s="126" t="s">
        <v>86</v>
      </c>
      <c r="CG79" s="124"/>
      <c r="CH79" s="124"/>
      <c r="CI79" s="124"/>
      <c r="CJ79" s="124"/>
      <c r="CK79" s="124"/>
      <c r="CL79" s="124"/>
      <c r="CM79" s="124"/>
      <c r="CN79" s="124"/>
      <c r="CO79" s="124"/>
      <c r="CP79" s="124"/>
      <c r="CQ79" s="124"/>
      <c r="CR79" s="125"/>
      <c r="CS79" s="126" t="s">
        <v>494</v>
      </c>
      <c r="CT79" s="124"/>
      <c r="CU79" s="124"/>
      <c r="CV79" s="124"/>
      <c r="CW79" s="124"/>
      <c r="CX79" s="124"/>
      <c r="CY79" s="124"/>
      <c r="CZ79" s="124"/>
      <c r="DA79" s="124"/>
      <c r="DB79" s="124"/>
      <c r="DC79" s="124"/>
      <c r="DD79" s="124"/>
      <c r="DE79" s="125"/>
      <c r="DF79" s="126" t="s">
        <v>476</v>
      </c>
      <c r="DG79" s="124"/>
      <c r="DH79" s="124"/>
      <c r="DI79" s="124"/>
      <c r="DJ79" s="124"/>
      <c r="DK79" s="124"/>
      <c r="DL79" s="124"/>
      <c r="DM79" s="124"/>
      <c r="DN79" s="124"/>
      <c r="DO79" s="124"/>
      <c r="DP79" s="124"/>
      <c r="DQ79" s="124"/>
      <c r="DR79" s="125"/>
      <c r="DS79" s="126" t="s">
        <v>509</v>
      </c>
      <c r="DT79" s="124"/>
      <c r="DU79" s="124"/>
      <c r="DV79" s="124"/>
      <c r="DW79" s="124"/>
      <c r="DX79" s="124"/>
      <c r="DY79" s="124"/>
      <c r="DZ79" s="124"/>
      <c r="EA79" s="124"/>
      <c r="EB79" s="124"/>
      <c r="EC79" s="124"/>
      <c r="ED79" s="124"/>
      <c r="EE79" s="125"/>
      <c r="EF79" s="156">
        <v>180000</v>
      </c>
      <c r="EG79" s="157"/>
      <c r="EH79" s="157"/>
      <c r="EI79" s="157"/>
      <c r="EJ79" s="157"/>
      <c r="EK79" s="157"/>
      <c r="EL79" s="157"/>
      <c r="EM79" s="157"/>
      <c r="EN79" s="157"/>
      <c r="EO79" s="157"/>
      <c r="EP79" s="157"/>
      <c r="EQ79" s="157"/>
      <c r="ER79" s="158"/>
      <c r="ES79" s="156">
        <v>180000</v>
      </c>
      <c r="ET79" s="157"/>
      <c r="EU79" s="157"/>
      <c r="EV79" s="157"/>
      <c r="EW79" s="157"/>
      <c r="EX79" s="157"/>
      <c r="EY79" s="157"/>
      <c r="EZ79" s="157"/>
      <c r="FA79" s="157"/>
      <c r="FB79" s="157"/>
      <c r="FC79" s="157"/>
      <c r="FD79" s="157"/>
      <c r="FE79" s="158"/>
      <c r="FF79" s="156">
        <f t="shared" si="0"/>
        <v>180000</v>
      </c>
      <c r="FG79" s="157"/>
      <c r="FH79" s="157"/>
      <c r="FI79" s="157"/>
      <c r="FJ79" s="157"/>
      <c r="FK79" s="157"/>
      <c r="FL79" s="157"/>
      <c r="FM79" s="157"/>
      <c r="FN79" s="157"/>
      <c r="FO79" s="157"/>
      <c r="FP79" s="157"/>
      <c r="FQ79" s="157"/>
      <c r="FR79" s="158"/>
      <c r="FS79" s="111" t="s">
        <v>46</v>
      </c>
      <c r="FT79" s="112"/>
      <c r="FU79" s="112"/>
      <c r="FV79" s="112"/>
      <c r="FW79" s="112"/>
      <c r="FX79" s="112"/>
      <c r="FY79" s="112"/>
      <c r="FZ79" s="112"/>
      <c r="GA79" s="112"/>
      <c r="GB79" s="112"/>
      <c r="GC79" s="112"/>
      <c r="GD79" s="112"/>
      <c r="GE79" s="113"/>
    </row>
    <row r="80" spans="1:187" ht="13.5" customHeight="1">
      <c r="A80" s="150"/>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2"/>
      <c r="BX80" s="123" t="s">
        <v>85</v>
      </c>
      <c r="BY80" s="124"/>
      <c r="BZ80" s="124"/>
      <c r="CA80" s="124"/>
      <c r="CB80" s="124"/>
      <c r="CC80" s="124"/>
      <c r="CD80" s="124"/>
      <c r="CE80" s="125"/>
      <c r="CF80" s="126" t="s">
        <v>86</v>
      </c>
      <c r="CG80" s="124"/>
      <c r="CH80" s="124"/>
      <c r="CI80" s="124"/>
      <c r="CJ80" s="124"/>
      <c r="CK80" s="124"/>
      <c r="CL80" s="124"/>
      <c r="CM80" s="124"/>
      <c r="CN80" s="124"/>
      <c r="CO80" s="124"/>
      <c r="CP80" s="124"/>
      <c r="CQ80" s="124"/>
      <c r="CR80" s="125"/>
      <c r="CS80" s="126" t="s">
        <v>494</v>
      </c>
      <c r="CT80" s="124"/>
      <c r="CU80" s="124"/>
      <c r="CV80" s="124"/>
      <c r="CW80" s="124"/>
      <c r="CX80" s="124"/>
      <c r="CY80" s="124"/>
      <c r="CZ80" s="124"/>
      <c r="DA80" s="124"/>
      <c r="DB80" s="124"/>
      <c r="DC80" s="124"/>
      <c r="DD80" s="124"/>
      <c r="DE80" s="125"/>
      <c r="DF80" s="126" t="s">
        <v>478</v>
      </c>
      <c r="DG80" s="124"/>
      <c r="DH80" s="124"/>
      <c r="DI80" s="124"/>
      <c r="DJ80" s="124"/>
      <c r="DK80" s="124"/>
      <c r="DL80" s="124"/>
      <c r="DM80" s="124"/>
      <c r="DN80" s="124"/>
      <c r="DO80" s="124"/>
      <c r="DP80" s="124"/>
      <c r="DQ80" s="124"/>
      <c r="DR80" s="125"/>
      <c r="DS80" s="126" t="s">
        <v>509</v>
      </c>
      <c r="DT80" s="124"/>
      <c r="DU80" s="124"/>
      <c r="DV80" s="124"/>
      <c r="DW80" s="124"/>
      <c r="DX80" s="124"/>
      <c r="DY80" s="124"/>
      <c r="DZ80" s="124"/>
      <c r="EA80" s="124"/>
      <c r="EB80" s="124"/>
      <c r="EC80" s="124"/>
      <c r="ED80" s="124"/>
      <c r="EE80" s="125"/>
      <c r="EF80" s="156">
        <v>100000</v>
      </c>
      <c r="EG80" s="157"/>
      <c r="EH80" s="157"/>
      <c r="EI80" s="157"/>
      <c r="EJ80" s="157"/>
      <c r="EK80" s="157"/>
      <c r="EL80" s="157"/>
      <c r="EM80" s="157"/>
      <c r="EN80" s="157"/>
      <c r="EO80" s="157"/>
      <c r="EP80" s="157"/>
      <c r="EQ80" s="157"/>
      <c r="ER80" s="158"/>
      <c r="ES80" s="156">
        <v>100000</v>
      </c>
      <c r="ET80" s="157"/>
      <c r="EU80" s="157"/>
      <c r="EV80" s="157"/>
      <c r="EW80" s="157"/>
      <c r="EX80" s="157"/>
      <c r="EY80" s="157"/>
      <c r="EZ80" s="157"/>
      <c r="FA80" s="157"/>
      <c r="FB80" s="157"/>
      <c r="FC80" s="157"/>
      <c r="FD80" s="157"/>
      <c r="FE80" s="158"/>
      <c r="FF80" s="156">
        <f t="shared" si="0"/>
        <v>100000</v>
      </c>
      <c r="FG80" s="157"/>
      <c r="FH80" s="157"/>
      <c r="FI80" s="157"/>
      <c r="FJ80" s="157"/>
      <c r="FK80" s="157"/>
      <c r="FL80" s="157"/>
      <c r="FM80" s="157"/>
      <c r="FN80" s="157"/>
      <c r="FO80" s="157"/>
      <c r="FP80" s="157"/>
      <c r="FQ80" s="157"/>
      <c r="FR80" s="158"/>
      <c r="FS80" s="111" t="s">
        <v>46</v>
      </c>
      <c r="FT80" s="112"/>
      <c r="FU80" s="112"/>
      <c r="FV80" s="112"/>
      <c r="FW80" s="112"/>
      <c r="FX80" s="112"/>
      <c r="FY80" s="112"/>
      <c r="FZ80" s="112"/>
      <c r="GA80" s="112"/>
      <c r="GB80" s="112"/>
      <c r="GC80" s="112"/>
      <c r="GD80" s="112"/>
      <c r="GE80" s="113"/>
    </row>
    <row r="81" spans="1:187" ht="10.5" customHeight="1" hidden="1">
      <c r="A81" s="280" t="s">
        <v>87</v>
      </c>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1"/>
      <c r="BN81" s="291"/>
      <c r="BO81" s="291"/>
      <c r="BP81" s="291"/>
      <c r="BQ81" s="291"/>
      <c r="BR81" s="291"/>
      <c r="BS81" s="291"/>
      <c r="BT81" s="291"/>
      <c r="BU81" s="291"/>
      <c r="BV81" s="291"/>
      <c r="BW81" s="292"/>
      <c r="BX81" s="123" t="s">
        <v>88</v>
      </c>
      <c r="BY81" s="124"/>
      <c r="BZ81" s="124"/>
      <c r="CA81" s="124"/>
      <c r="CB81" s="124"/>
      <c r="CC81" s="124"/>
      <c r="CD81" s="124"/>
      <c r="CE81" s="125"/>
      <c r="CF81" s="126" t="s">
        <v>89</v>
      </c>
      <c r="CG81" s="124"/>
      <c r="CH81" s="124"/>
      <c r="CI81" s="124"/>
      <c r="CJ81" s="124"/>
      <c r="CK81" s="124"/>
      <c r="CL81" s="124"/>
      <c r="CM81" s="124"/>
      <c r="CN81" s="124"/>
      <c r="CO81" s="124"/>
      <c r="CP81" s="124"/>
      <c r="CQ81" s="124"/>
      <c r="CR81" s="125"/>
      <c r="CS81" s="126" t="s">
        <v>46</v>
      </c>
      <c r="CT81" s="124"/>
      <c r="CU81" s="124"/>
      <c r="CV81" s="124"/>
      <c r="CW81" s="124"/>
      <c r="CX81" s="124"/>
      <c r="CY81" s="124"/>
      <c r="CZ81" s="124"/>
      <c r="DA81" s="124"/>
      <c r="DB81" s="124"/>
      <c r="DC81" s="124"/>
      <c r="DD81" s="124"/>
      <c r="DE81" s="125"/>
      <c r="DF81" s="126" t="s">
        <v>46</v>
      </c>
      <c r="DG81" s="124"/>
      <c r="DH81" s="124"/>
      <c r="DI81" s="124"/>
      <c r="DJ81" s="124"/>
      <c r="DK81" s="124"/>
      <c r="DL81" s="124"/>
      <c r="DM81" s="124"/>
      <c r="DN81" s="124"/>
      <c r="DO81" s="124"/>
      <c r="DP81" s="124"/>
      <c r="DQ81" s="124"/>
      <c r="DR81" s="125"/>
      <c r="DS81" s="126" t="s">
        <v>46</v>
      </c>
      <c r="DT81" s="124"/>
      <c r="DU81" s="124"/>
      <c r="DV81" s="124"/>
      <c r="DW81" s="124"/>
      <c r="DX81" s="124"/>
      <c r="DY81" s="124"/>
      <c r="DZ81" s="124"/>
      <c r="EA81" s="124"/>
      <c r="EB81" s="124"/>
      <c r="EC81" s="124"/>
      <c r="ED81" s="124"/>
      <c r="EE81" s="125"/>
      <c r="EF81" s="156">
        <v>0</v>
      </c>
      <c r="EG81" s="157"/>
      <c r="EH81" s="157"/>
      <c r="EI81" s="157"/>
      <c r="EJ81" s="157"/>
      <c r="EK81" s="157"/>
      <c r="EL81" s="157"/>
      <c r="EM81" s="157"/>
      <c r="EN81" s="157"/>
      <c r="EO81" s="157"/>
      <c r="EP81" s="157"/>
      <c r="EQ81" s="157"/>
      <c r="ER81" s="158"/>
      <c r="ES81" s="156">
        <v>0</v>
      </c>
      <c r="ET81" s="157"/>
      <c r="EU81" s="157"/>
      <c r="EV81" s="157"/>
      <c r="EW81" s="157"/>
      <c r="EX81" s="157"/>
      <c r="EY81" s="157"/>
      <c r="EZ81" s="157"/>
      <c r="FA81" s="157"/>
      <c r="FB81" s="157"/>
      <c r="FC81" s="157"/>
      <c r="FD81" s="157"/>
      <c r="FE81" s="158"/>
      <c r="FF81" s="156">
        <v>0</v>
      </c>
      <c r="FG81" s="157"/>
      <c r="FH81" s="157"/>
      <c r="FI81" s="157"/>
      <c r="FJ81" s="157"/>
      <c r="FK81" s="157"/>
      <c r="FL81" s="157"/>
      <c r="FM81" s="157"/>
      <c r="FN81" s="157"/>
      <c r="FO81" s="157"/>
      <c r="FP81" s="157"/>
      <c r="FQ81" s="157"/>
      <c r="FR81" s="158"/>
      <c r="FS81" s="111" t="s">
        <v>46</v>
      </c>
      <c r="FT81" s="112"/>
      <c r="FU81" s="112"/>
      <c r="FV81" s="112"/>
      <c r="FW81" s="112"/>
      <c r="FX81" s="112"/>
      <c r="FY81" s="112"/>
      <c r="FZ81" s="112"/>
      <c r="GA81" s="112"/>
      <c r="GB81" s="112"/>
      <c r="GC81" s="112"/>
      <c r="GD81" s="112"/>
      <c r="GE81" s="113"/>
    </row>
    <row r="82" spans="1:187" ht="22.5" customHeight="1" hidden="1">
      <c r="A82" s="159" t="s">
        <v>90</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23" t="s">
        <v>91</v>
      </c>
      <c r="BY82" s="124"/>
      <c r="BZ82" s="124"/>
      <c r="CA82" s="124"/>
      <c r="CB82" s="124"/>
      <c r="CC82" s="124"/>
      <c r="CD82" s="124"/>
      <c r="CE82" s="125"/>
      <c r="CF82" s="126" t="s">
        <v>92</v>
      </c>
      <c r="CG82" s="124"/>
      <c r="CH82" s="124"/>
      <c r="CI82" s="124"/>
      <c r="CJ82" s="124"/>
      <c r="CK82" s="124"/>
      <c r="CL82" s="124"/>
      <c r="CM82" s="124"/>
      <c r="CN82" s="124"/>
      <c r="CO82" s="124"/>
      <c r="CP82" s="124"/>
      <c r="CQ82" s="124"/>
      <c r="CR82" s="125"/>
      <c r="CS82" s="126" t="s">
        <v>46</v>
      </c>
      <c r="CT82" s="124"/>
      <c r="CU82" s="124"/>
      <c r="CV82" s="124"/>
      <c r="CW82" s="124"/>
      <c r="CX82" s="124"/>
      <c r="CY82" s="124"/>
      <c r="CZ82" s="124"/>
      <c r="DA82" s="124"/>
      <c r="DB82" s="124"/>
      <c r="DC82" s="124"/>
      <c r="DD82" s="124"/>
      <c r="DE82" s="125"/>
      <c r="DF82" s="126" t="s">
        <v>46</v>
      </c>
      <c r="DG82" s="124"/>
      <c r="DH82" s="124"/>
      <c r="DI82" s="124"/>
      <c r="DJ82" s="124"/>
      <c r="DK82" s="124"/>
      <c r="DL82" s="124"/>
      <c r="DM82" s="124"/>
      <c r="DN82" s="124"/>
      <c r="DO82" s="124"/>
      <c r="DP82" s="124"/>
      <c r="DQ82" s="124"/>
      <c r="DR82" s="125"/>
      <c r="DS82" s="126" t="s">
        <v>46</v>
      </c>
      <c r="DT82" s="124"/>
      <c r="DU82" s="124"/>
      <c r="DV82" s="124"/>
      <c r="DW82" s="124"/>
      <c r="DX82" s="124"/>
      <c r="DY82" s="124"/>
      <c r="DZ82" s="124"/>
      <c r="EA82" s="124"/>
      <c r="EB82" s="124"/>
      <c r="EC82" s="124"/>
      <c r="ED82" s="124"/>
      <c r="EE82" s="125"/>
      <c r="EF82" s="156">
        <v>0</v>
      </c>
      <c r="EG82" s="157"/>
      <c r="EH82" s="157"/>
      <c r="EI82" s="157"/>
      <c r="EJ82" s="157"/>
      <c r="EK82" s="157"/>
      <c r="EL82" s="157"/>
      <c r="EM82" s="157"/>
      <c r="EN82" s="157"/>
      <c r="EO82" s="157"/>
      <c r="EP82" s="157"/>
      <c r="EQ82" s="157"/>
      <c r="ER82" s="158"/>
      <c r="ES82" s="156">
        <v>0</v>
      </c>
      <c r="ET82" s="157"/>
      <c r="EU82" s="157"/>
      <c r="EV82" s="157"/>
      <c r="EW82" s="157"/>
      <c r="EX82" s="157"/>
      <c r="EY82" s="157"/>
      <c r="EZ82" s="157"/>
      <c r="FA82" s="157"/>
      <c r="FB82" s="157"/>
      <c r="FC82" s="157"/>
      <c r="FD82" s="157"/>
      <c r="FE82" s="158"/>
      <c r="FF82" s="156">
        <v>0</v>
      </c>
      <c r="FG82" s="157"/>
      <c r="FH82" s="157"/>
      <c r="FI82" s="157"/>
      <c r="FJ82" s="157"/>
      <c r="FK82" s="157"/>
      <c r="FL82" s="157"/>
      <c r="FM82" s="157"/>
      <c r="FN82" s="157"/>
      <c r="FO82" s="157"/>
      <c r="FP82" s="157"/>
      <c r="FQ82" s="157"/>
      <c r="FR82" s="158"/>
      <c r="FS82" s="111" t="s">
        <v>46</v>
      </c>
      <c r="FT82" s="112"/>
      <c r="FU82" s="112"/>
      <c r="FV82" s="112"/>
      <c r="FW82" s="112"/>
      <c r="FX82" s="112"/>
      <c r="FY82" s="112"/>
      <c r="FZ82" s="112"/>
      <c r="GA82" s="112"/>
      <c r="GB82" s="112"/>
      <c r="GC82" s="112"/>
      <c r="GD82" s="112"/>
      <c r="GE82" s="113"/>
    </row>
    <row r="83" spans="1:187" ht="22.5" customHeight="1" hidden="1">
      <c r="A83" s="159" t="s">
        <v>93</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23" t="s">
        <v>94</v>
      </c>
      <c r="BY83" s="124"/>
      <c r="BZ83" s="124"/>
      <c r="CA83" s="124"/>
      <c r="CB83" s="124"/>
      <c r="CC83" s="124"/>
      <c r="CD83" s="124"/>
      <c r="CE83" s="125"/>
      <c r="CF83" s="126" t="s">
        <v>95</v>
      </c>
      <c r="CG83" s="124"/>
      <c r="CH83" s="124"/>
      <c r="CI83" s="124"/>
      <c r="CJ83" s="124"/>
      <c r="CK83" s="124"/>
      <c r="CL83" s="124"/>
      <c r="CM83" s="124"/>
      <c r="CN83" s="124"/>
      <c r="CO83" s="124"/>
      <c r="CP83" s="124"/>
      <c r="CQ83" s="124"/>
      <c r="CR83" s="125"/>
      <c r="CS83" s="126" t="s">
        <v>46</v>
      </c>
      <c r="CT83" s="124"/>
      <c r="CU83" s="124"/>
      <c r="CV83" s="124"/>
      <c r="CW83" s="124"/>
      <c r="CX83" s="124"/>
      <c r="CY83" s="124"/>
      <c r="CZ83" s="124"/>
      <c r="DA83" s="124"/>
      <c r="DB83" s="124"/>
      <c r="DC83" s="124"/>
      <c r="DD83" s="124"/>
      <c r="DE83" s="125"/>
      <c r="DF83" s="126" t="s">
        <v>46</v>
      </c>
      <c r="DG83" s="124"/>
      <c r="DH83" s="124"/>
      <c r="DI83" s="124"/>
      <c r="DJ83" s="124"/>
      <c r="DK83" s="124"/>
      <c r="DL83" s="124"/>
      <c r="DM83" s="124"/>
      <c r="DN83" s="124"/>
      <c r="DO83" s="124"/>
      <c r="DP83" s="124"/>
      <c r="DQ83" s="124"/>
      <c r="DR83" s="125"/>
      <c r="DS83" s="126" t="s">
        <v>46</v>
      </c>
      <c r="DT83" s="124"/>
      <c r="DU83" s="124"/>
      <c r="DV83" s="124"/>
      <c r="DW83" s="124"/>
      <c r="DX83" s="124"/>
      <c r="DY83" s="124"/>
      <c r="DZ83" s="124"/>
      <c r="EA83" s="124"/>
      <c r="EB83" s="124"/>
      <c r="EC83" s="124"/>
      <c r="ED83" s="124"/>
      <c r="EE83" s="125"/>
      <c r="EF83" s="156">
        <v>0</v>
      </c>
      <c r="EG83" s="157"/>
      <c r="EH83" s="157"/>
      <c r="EI83" s="157"/>
      <c r="EJ83" s="157"/>
      <c r="EK83" s="157"/>
      <c r="EL83" s="157"/>
      <c r="EM83" s="157"/>
      <c r="EN83" s="157"/>
      <c r="EO83" s="157"/>
      <c r="EP83" s="157"/>
      <c r="EQ83" s="157"/>
      <c r="ER83" s="158"/>
      <c r="ES83" s="156">
        <v>0</v>
      </c>
      <c r="ET83" s="157"/>
      <c r="EU83" s="157"/>
      <c r="EV83" s="157"/>
      <c r="EW83" s="157"/>
      <c r="EX83" s="157"/>
      <c r="EY83" s="157"/>
      <c r="EZ83" s="157"/>
      <c r="FA83" s="157"/>
      <c r="FB83" s="157"/>
      <c r="FC83" s="157"/>
      <c r="FD83" s="157"/>
      <c r="FE83" s="158"/>
      <c r="FF83" s="156">
        <v>0</v>
      </c>
      <c r="FG83" s="157"/>
      <c r="FH83" s="157"/>
      <c r="FI83" s="157"/>
      <c r="FJ83" s="157"/>
      <c r="FK83" s="157"/>
      <c r="FL83" s="157"/>
      <c r="FM83" s="157"/>
      <c r="FN83" s="157"/>
      <c r="FO83" s="157"/>
      <c r="FP83" s="157"/>
      <c r="FQ83" s="157"/>
      <c r="FR83" s="158"/>
      <c r="FS83" s="111" t="s">
        <v>46</v>
      </c>
      <c r="FT83" s="112"/>
      <c r="FU83" s="112"/>
      <c r="FV83" s="112"/>
      <c r="FW83" s="112"/>
      <c r="FX83" s="112"/>
      <c r="FY83" s="112"/>
      <c r="FZ83" s="112"/>
      <c r="GA83" s="112"/>
      <c r="GB83" s="112"/>
      <c r="GC83" s="112"/>
      <c r="GD83" s="112"/>
      <c r="GE83" s="113"/>
    </row>
    <row r="84" spans="1:187" ht="22.5" customHeight="1">
      <c r="A84" s="372" t="s">
        <v>96</v>
      </c>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4"/>
      <c r="BX84" s="123" t="s">
        <v>97</v>
      </c>
      <c r="BY84" s="124"/>
      <c r="BZ84" s="124"/>
      <c r="CA84" s="124"/>
      <c r="CB84" s="124"/>
      <c r="CC84" s="124"/>
      <c r="CD84" s="124"/>
      <c r="CE84" s="125"/>
      <c r="CF84" s="126" t="s">
        <v>95</v>
      </c>
      <c r="CG84" s="124"/>
      <c r="CH84" s="124"/>
      <c r="CI84" s="124"/>
      <c r="CJ84" s="124"/>
      <c r="CK84" s="124"/>
      <c r="CL84" s="124"/>
      <c r="CM84" s="124"/>
      <c r="CN84" s="124"/>
      <c r="CO84" s="124"/>
      <c r="CP84" s="124"/>
      <c r="CQ84" s="124"/>
      <c r="CR84" s="125"/>
      <c r="CS84" s="126" t="s">
        <v>496</v>
      </c>
      <c r="CT84" s="124"/>
      <c r="CU84" s="124"/>
      <c r="CV84" s="124"/>
      <c r="CW84" s="124"/>
      <c r="CX84" s="124"/>
      <c r="CY84" s="124"/>
      <c r="CZ84" s="124"/>
      <c r="DA84" s="124"/>
      <c r="DB84" s="124"/>
      <c r="DC84" s="124"/>
      <c r="DD84" s="124"/>
      <c r="DE84" s="125"/>
      <c r="DF84" s="126" t="s">
        <v>479</v>
      </c>
      <c r="DG84" s="124"/>
      <c r="DH84" s="124"/>
      <c r="DI84" s="124"/>
      <c r="DJ84" s="124"/>
      <c r="DK84" s="124"/>
      <c r="DL84" s="124"/>
      <c r="DM84" s="124"/>
      <c r="DN84" s="124"/>
      <c r="DO84" s="124"/>
      <c r="DP84" s="124"/>
      <c r="DQ84" s="124"/>
      <c r="DR84" s="125"/>
      <c r="DS84" s="126" t="s">
        <v>510</v>
      </c>
      <c r="DT84" s="124"/>
      <c r="DU84" s="124"/>
      <c r="DV84" s="124"/>
      <c r="DW84" s="124"/>
      <c r="DX84" s="124"/>
      <c r="DY84" s="124"/>
      <c r="DZ84" s="124"/>
      <c r="EA84" s="124"/>
      <c r="EB84" s="124"/>
      <c r="EC84" s="124"/>
      <c r="ED84" s="124"/>
      <c r="EE84" s="125"/>
      <c r="EF84" s="156">
        <v>1557188</v>
      </c>
      <c r="EG84" s="157"/>
      <c r="EH84" s="157"/>
      <c r="EI84" s="157"/>
      <c r="EJ84" s="157"/>
      <c r="EK84" s="157"/>
      <c r="EL84" s="157"/>
      <c r="EM84" s="157"/>
      <c r="EN84" s="157"/>
      <c r="EO84" s="157"/>
      <c r="EP84" s="157"/>
      <c r="EQ84" s="157"/>
      <c r="ER84" s="158"/>
      <c r="ES84" s="156">
        <v>1557188</v>
      </c>
      <c r="ET84" s="157"/>
      <c r="EU84" s="157"/>
      <c r="EV84" s="157"/>
      <c r="EW84" s="157"/>
      <c r="EX84" s="157"/>
      <c r="EY84" s="157"/>
      <c r="EZ84" s="157"/>
      <c r="FA84" s="157"/>
      <c r="FB84" s="157"/>
      <c r="FC84" s="157"/>
      <c r="FD84" s="157"/>
      <c r="FE84" s="158"/>
      <c r="FF84" s="156">
        <f aca="true" t="shared" si="1" ref="FF84:FF89">ES84</f>
        <v>1557188</v>
      </c>
      <c r="FG84" s="157"/>
      <c r="FH84" s="157"/>
      <c r="FI84" s="157"/>
      <c r="FJ84" s="157"/>
      <c r="FK84" s="157"/>
      <c r="FL84" s="157"/>
      <c r="FM84" s="157"/>
      <c r="FN84" s="157"/>
      <c r="FO84" s="157"/>
      <c r="FP84" s="157"/>
      <c r="FQ84" s="157"/>
      <c r="FR84" s="158"/>
      <c r="FS84" s="111" t="s">
        <v>46</v>
      </c>
      <c r="FT84" s="112"/>
      <c r="FU84" s="112"/>
      <c r="FV84" s="112"/>
      <c r="FW84" s="112"/>
      <c r="FX84" s="112"/>
      <c r="FY84" s="112"/>
      <c r="FZ84" s="112"/>
      <c r="GA84" s="112"/>
      <c r="GB84" s="112"/>
      <c r="GC84" s="112"/>
      <c r="GD84" s="112"/>
      <c r="GE84" s="113"/>
    </row>
    <row r="85" spans="1:187" ht="22.5" customHeight="1">
      <c r="A85" s="375"/>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7"/>
      <c r="BX85" s="123" t="s">
        <v>97</v>
      </c>
      <c r="BY85" s="124"/>
      <c r="BZ85" s="124"/>
      <c r="CA85" s="124"/>
      <c r="CB85" s="124"/>
      <c r="CC85" s="124"/>
      <c r="CD85" s="124"/>
      <c r="CE85" s="125"/>
      <c r="CF85" s="126" t="s">
        <v>95</v>
      </c>
      <c r="CG85" s="124"/>
      <c r="CH85" s="124"/>
      <c r="CI85" s="124"/>
      <c r="CJ85" s="124"/>
      <c r="CK85" s="124"/>
      <c r="CL85" s="124"/>
      <c r="CM85" s="124"/>
      <c r="CN85" s="124"/>
      <c r="CO85" s="124"/>
      <c r="CP85" s="124"/>
      <c r="CQ85" s="124"/>
      <c r="CR85" s="125"/>
      <c r="CS85" s="126" t="s">
        <v>496</v>
      </c>
      <c r="CT85" s="124"/>
      <c r="CU85" s="124"/>
      <c r="CV85" s="124"/>
      <c r="CW85" s="124"/>
      <c r="CX85" s="124"/>
      <c r="CY85" s="124"/>
      <c r="CZ85" s="124"/>
      <c r="DA85" s="124"/>
      <c r="DB85" s="124"/>
      <c r="DC85" s="124"/>
      <c r="DD85" s="124"/>
      <c r="DE85" s="125"/>
      <c r="DF85" s="126" t="s">
        <v>476</v>
      </c>
      <c r="DG85" s="124"/>
      <c r="DH85" s="124"/>
      <c r="DI85" s="124"/>
      <c r="DJ85" s="124"/>
      <c r="DK85" s="124"/>
      <c r="DL85" s="124"/>
      <c r="DM85" s="124"/>
      <c r="DN85" s="124"/>
      <c r="DO85" s="124"/>
      <c r="DP85" s="124"/>
      <c r="DQ85" s="124"/>
      <c r="DR85" s="125"/>
      <c r="DS85" s="126" t="s">
        <v>511</v>
      </c>
      <c r="DT85" s="124"/>
      <c r="DU85" s="124"/>
      <c r="DV85" s="124"/>
      <c r="DW85" s="124"/>
      <c r="DX85" s="124"/>
      <c r="DY85" s="124"/>
      <c r="DZ85" s="124"/>
      <c r="EA85" s="124"/>
      <c r="EB85" s="124"/>
      <c r="EC85" s="124"/>
      <c r="ED85" s="124"/>
      <c r="EE85" s="125"/>
      <c r="EF85" s="156">
        <v>10391170</v>
      </c>
      <c r="EG85" s="157"/>
      <c r="EH85" s="157"/>
      <c r="EI85" s="157"/>
      <c r="EJ85" s="157"/>
      <c r="EK85" s="157"/>
      <c r="EL85" s="157"/>
      <c r="EM85" s="157"/>
      <c r="EN85" s="157"/>
      <c r="EO85" s="157"/>
      <c r="EP85" s="157"/>
      <c r="EQ85" s="157"/>
      <c r="ER85" s="158"/>
      <c r="ES85" s="156">
        <v>10391170</v>
      </c>
      <c r="ET85" s="157"/>
      <c r="EU85" s="157"/>
      <c r="EV85" s="157"/>
      <c r="EW85" s="157"/>
      <c r="EX85" s="157"/>
      <c r="EY85" s="157"/>
      <c r="EZ85" s="157"/>
      <c r="FA85" s="157"/>
      <c r="FB85" s="157"/>
      <c r="FC85" s="157"/>
      <c r="FD85" s="157"/>
      <c r="FE85" s="158"/>
      <c r="FF85" s="156">
        <f t="shared" si="1"/>
        <v>10391170</v>
      </c>
      <c r="FG85" s="157"/>
      <c r="FH85" s="157"/>
      <c r="FI85" s="157"/>
      <c r="FJ85" s="157"/>
      <c r="FK85" s="157"/>
      <c r="FL85" s="157"/>
      <c r="FM85" s="157"/>
      <c r="FN85" s="157"/>
      <c r="FO85" s="157"/>
      <c r="FP85" s="157"/>
      <c r="FQ85" s="157"/>
      <c r="FR85" s="158"/>
      <c r="FS85" s="111" t="s">
        <v>46</v>
      </c>
      <c r="FT85" s="112"/>
      <c r="FU85" s="112"/>
      <c r="FV85" s="112"/>
      <c r="FW85" s="112"/>
      <c r="FX85" s="112"/>
      <c r="FY85" s="112"/>
      <c r="FZ85" s="112"/>
      <c r="GA85" s="112"/>
      <c r="GB85" s="112"/>
      <c r="GC85" s="112"/>
      <c r="GD85" s="112"/>
      <c r="GE85" s="113"/>
    </row>
    <row r="86" spans="1:187" ht="22.5" customHeight="1">
      <c r="A86" s="375"/>
      <c r="B86" s="376"/>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7"/>
      <c r="BX86" s="123" t="s">
        <v>97</v>
      </c>
      <c r="BY86" s="124"/>
      <c r="BZ86" s="124"/>
      <c r="CA86" s="124"/>
      <c r="CB86" s="124"/>
      <c r="CC86" s="124"/>
      <c r="CD86" s="124"/>
      <c r="CE86" s="125"/>
      <c r="CF86" s="126" t="s">
        <v>95</v>
      </c>
      <c r="CG86" s="124"/>
      <c r="CH86" s="124"/>
      <c r="CI86" s="124"/>
      <c r="CJ86" s="124"/>
      <c r="CK86" s="124"/>
      <c r="CL86" s="124"/>
      <c r="CM86" s="124"/>
      <c r="CN86" s="124"/>
      <c r="CO86" s="124"/>
      <c r="CP86" s="124"/>
      <c r="CQ86" s="124"/>
      <c r="CR86" s="125"/>
      <c r="CS86" s="126" t="s">
        <v>496</v>
      </c>
      <c r="CT86" s="124"/>
      <c r="CU86" s="124"/>
      <c r="CV86" s="124"/>
      <c r="CW86" s="124"/>
      <c r="CX86" s="124"/>
      <c r="CY86" s="124"/>
      <c r="CZ86" s="124"/>
      <c r="DA86" s="124"/>
      <c r="DB86" s="124"/>
      <c r="DC86" s="124"/>
      <c r="DD86" s="124"/>
      <c r="DE86" s="125"/>
      <c r="DF86" s="126" t="s">
        <v>478</v>
      </c>
      <c r="DG86" s="124"/>
      <c r="DH86" s="124"/>
      <c r="DI86" s="124"/>
      <c r="DJ86" s="124"/>
      <c r="DK86" s="124"/>
      <c r="DL86" s="124"/>
      <c r="DM86" s="124"/>
      <c r="DN86" s="124"/>
      <c r="DO86" s="124"/>
      <c r="DP86" s="124"/>
      <c r="DQ86" s="124"/>
      <c r="DR86" s="125"/>
      <c r="DS86" s="126" t="s">
        <v>511</v>
      </c>
      <c r="DT86" s="124"/>
      <c r="DU86" s="124"/>
      <c r="DV86" s="124"/>
      <c r="DW86" s="124"/>
      <c r="DX86" s="124"/>
      <c r="DY86" s="124"/>
      <c r="DZ86" s="124"/>
      <c r="EA86" s="124"/>
      <c r="EB86" s="124"/>
      <c r="EC86" s="124"/>
      <c r="ED86" s="124"/>
      <c r="EE86" s="125"/>
      <c r="EF86" s="156">
        <v>5371675</v>
      </c>
      <c r="EG86" s="157"/>
      <c r="EH86" s="157"/>
      <c r="EI86" s="157"/>
      <c r="EJ86" s="157"/>
      <c r="EK86" s="157"/>
      <c r="EL86" s="157"/>
      <c r="EM86" s="157"/>
      <c r="EN86" s="157"/>
      <c r="EO86" s="157"/>
      <c r="EP86" s="157"/>
      <c r="EQ86" s="157"/>
      <c r="ER86" s="158"/>
      <c r="ES86" s="156">
        <v>5371675</v>
      </c>
      <c r="ET86" s="157"/>
      <c r="EU86" s="157"/>
      <c r="EV86" s="157"/>
      <c r="EW86" s="157"/>
      <c r="EX86" s="157"/>
      <c r="EY86" s="157"/>
      <c r="EZ86" s="157"/>
      <c r="FA86" s="157"/>
      <c r="FB86" s="157"/>
      <c r="FC86" s="157"/>
      <c r="FD86" s="157"/>
      <c r="FE86" s="158"/>
      <c r="FF86" s="156">
        <f t="shared" si="1"/>
        <v>5371675</v>
      </c>
      <c r="FG86" s="157"/>
      <c r="FH86" s="157"/>
      <c r="FI86" s="157"/>
      <c r="FJ86" s="157"/>
      <c r="FK86" s="157"/>
      <c r="FL86" s="157"/>
      <c r="FM86" s="157"/>
      <c r="FN86" s="157"/>
      <c r="FO86" s="157"/>
      <c r="FP86" s="157"/>
      <c r="FQ86" s="157"/>
      <c r="FR86" s="158"/>
      <c r="FS86" s="111" t="s">
        <v>46</v>
      </c>
      <c r="FT86" s="112"/>
      <c r="FU86" s="112"/>
      <c r="FV86" s="112"/>
      <c r="FW86" s="112"/>
      <c r="FX86" s="112"/>
      <c r="FY86" s="112"/>
      <c r="FZ86" s="112"/>
      <c r="GA86" s="112"/>
      <c r="GB86" s="112"/>
      <c r="GC86" s="112"/>
      <c r="GD86" s="112"/>
      <c r="GE86" s="113"/>
    </row>
    <row r="87" spans="1:187" ht="22.5" customHeight="1">
      <c r="A87" s="378"/>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79"/>
      <c r="BN87" s="379"/>
      <c r="BO87" s="379"/>
      <c r="BP87" s="379"/>
      <c r="BQ87" s="379"/>
      <c r="BR87" s="379"/>
      <c r="BS87" s="379"/>
      <c r="BT87" s="379"/>
      <c r="BU87" s="379"/>
      <c r="BV87" s="379"/>
      <c r="BW87" s="380"/>
      <c r="BX87" s="123" t="s">
        <v>97</v>
      </c>
      <c r="BY87" s="124"/>
      <c r="BZ87" s="124"/>
      <c r="CA87" s="124"/>
      <c r="CB87" s="124"/>
      <c r="CC87" s="124"/>
      <c r="CD87" s="124"/>
      <c r="CE87" s="125"/>
      <c r="CF87" s="126" t="s">
        <v>95</v>
      </c>
      <c r="CG87" s="124"/>
      <c r="CH87" s="124"/>
      <c r="CI87" s="124"/>
      <c r="CJ87" s="124"/>
      <c r="CK87" s="124"/>
      <c r="CL87" s="124"/>
      <c r="CM87" s="124"/>
      <c r="CN87" s="124"/>
      <c r="CO87" s="124"/>
      <c r="CP87" s="124"/>
      <c r="CQ87" s="124"/>
      <c r="CR87" s="125"/>
      <c r="CS87" s="126" t="s">
        <v>496</v>
      </c>
      <c r="CT87" s="124"/>
      <c r="CU87" s="124"/>
      <c r="CV87" s="124"/>
      <c r="CW87" s="124"/>
      <c r="CX87" s="124"/>
      <c r="CY87" s="124"/>
      <c r="CZ87" s="124"/>
      <c r="DA87" s="124"/>
      <c r="DB87" s="124"/>
      <c r="DC87" s="124"/>
      <c r="DD87" s="124"/>
      <c r="DE87" s="125"/>
      <c r="DF87" s="126" t="s">
        <v>46</v>
      </c>
      <c r="DG87" s="124"/>
      <c r="DH87" s="124"/>
      <c r="DI87" s="124"/>
      <c r="DJ87" s="124"/>
      <c r="DK87" s="124"/>
      <c r="DL87" s="124"/>
      <c r="DM87" s="124"/>
      <c r="DN87" s="124"/>
      <c r="DO87" s="124"/>
      <c r="DP87" s="124"/>
      <c r="DQ87" s="124"/>
      <c r="DR87" s="125"/>
      <c r="DS87" s="126" t="s">
        <v>512</v>
      </c>
      <c r="DT87" s="124"/>
      <c r="DU87" s="124"/>
      <c r="DV87" s="124"/>
      <c r="DW87" s="124"/>
      <c r="DX87" s="124"/>
      <c r="DY87" s="124"/>
      <c r="DZ87" s="124"/>
      <c r="EA87" s="124"/>
      <c r="EB87" s="124"/>
      <c r="EC87" s="124"/>
      <c r="ED87" s="124"/>
      <c r="EE87" s="125"/>
      <c r="EF87" s="156">
        <v>180920</v>
      </c>
      <c r="EG87" s="157"/>
      <c r="EH87" s="157"/>
      <c r="EI87" s="157"/>
      <c r="EJ87" s="157"/>
      <c r="EK87" s="157"/>
      <c r="EL87" s="157"/>
      <c r="EM87" s="157"/>
      <c r="EN87" s="157"/>
      <c r="EO87" s="157"/>
      <c r="EP87" s="157"/>
      <c r="EQ87" s="157"/>
      <c r="ER87" s="158"/>
      <c r="ES87" s="156">
        <v>180920</v>
      </c>
      <c r="ET87" s="157"/>
      <c r="EU87" s="157"/>
      <c r="EV87" s="157"/>
      <c r="EW87" s="157"/>
      <c r="EX87" s="157"/>
      <c r="EY87" s="157"/>
      <c r="EZ87" s="157"/>
      <c r="FA87" s="157"/>
      <c r="FB87" s="157"/>
      <c r="FC87" s="157"/>
      <c r="FD87" s="157"/>
      <c r="FE87" s="158"/>
      <c r="FF87" s="156">
        <f t="shared" si="1"/>
        <v>180920</v>
      </c>
      <c r="FG87" s="157"/>
      <c r="FH87" s="157"/>
      <c r="FI87" s="157"/>
      <c r="FJ87" s="157"/>
      <c r="FK87" s="157"/>
      <c r="FL87" s="157"/>
      <c r="FM87" s="157"/>
      <c r="FN87" s="157"/>
      <c r="FO87" s="157"/>
      <c r="FP87" s="157"/>
      <c r="FQ87" s="157"/>
      <c r="FR87" s="158"/>
      <c r="FS87" s="111" t="s">
        <v>46</v>
      </c>
      <c r="FT87" s="112"/>
      <c r="FU87" s="112"/>
      <c r="FV87" s="112"/>
      <c r="FW87" s="112"/>
      <c r="FX87" s="112"/>
      <c r="FY87" s="112"/>
      <c r="FZ87" s="112"/>
      <c r="GA87" s="112"/>
      <c r="GB87" s="112"/>
      <c r="GC87" s="112"/>
      <c r="GD87" s="112"/>
      <c r="GE87" s="113"/>
    </row>
    <row r="88" spans="1:187" s="12" customFormat="1" ht="11.25" customHeight="1">
      <c r="A88" s="322" t="s">
        <v>98</v>
      </c>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4"/>
      <c r="BX88" s="325" t="s">
        <v>99</v>
      </c>
      <c r="BY88" s="326"/>
      <c r="BZ88" s="326"/>
      <c r="CA88" s="326"/>
      <c r="CB88" s="326"/>
      <c r="CC88" s="326"/>
      <c r="CD88" s="326"/>
      <c r="CE88" s="327"/>
      <c r="CF88" s="328" t="s">
        <v>95</v>
      </c>
      <c r="CG88" s="326"/>
      <c r="CH88" s="326"/>
      <c r="CI88" s="326"/>
      <c r="CJ88" s="326"/>
      <c r="CK88" s="326"/>
      <c r="CL88" s="326"/>
      <c r="CM88" s="326"/>
      <c r="CN88" s="326"/>
      <c r="CO88" s="326"/>
      <c r="CP88" s="326"/>
      <c r="CQ88" s="326"/>
      <c r="CR88" s="327"/>
      <c r="CS88" s="328" t="s">
        <v>46</v>
      </c>
      <c r="CT88" s="326"/>
      <c r="CU88" s="326"/>
      <c r="CV88" s="326"/>
      <c r="CW88" s="326"/>
      <c r="CX88" s="326"/>
      <c r="CY88" s="326"/>
      <c r="CZ88" s="326"/>
      <c r="DA88" s="326"/>
      <c r="DB88" s="326"/>
      <c r="DC88" s="326"/>
      <c r="DD88" s="326"/>
      <c r="DE88" s="327"/>
      <c r="DF88" s="328" t="s">
        <v>46</v>
      </c>
      <c r="DG88" s="326"/>
      <c r="DH88" s="326"/>
      <c r="DI88" s="326"/>
      <c r="DJ88" s="326"/>
      <c r="DK88" s="326"/>
      <c r="DL88" s="326"/>
      <c r="DM88" s="326"/>
      <c r="DN88" s="326"/>
      <c r="DO88" s="326"/>
      <c r="DP88" s="326"/>
      <c r="DQ88" s="326"/>
      <c r="DR88" s="327"/>
      <c r="DS88" s="328" t="s">
        <v>46</v>
      </c>
      <c r="DT88" s="326"/>
      <c r="DU88" s="326"/>
      <c r="DV88" s="326"/>
      <c r="DW88" s="326"/>
      <c r="DX88" s="326"/>
      <c r="DY88" s="326"/>
      <c r="DZ88" s="326"/>
      <c r="EA88" s="326"/>
      <c r="EB88" s="326"/>
      <c r="EC88" s="326"/>
      <c r="ED88" s="326"/>
      <c r="EE88" s="327"/>
      <c r="EF88" s="329">
        <v>0</v>
      </c>
      <c r="EG88" s="330"/>
      <c r="EH88" s="330"/>
      <c r="EI88" s="330"/>
      <c r="EJ88" s="330"/>
      <c r="EK88" s="330"/>
      <c r="EL88" s="330"/>
      <c r="EM88" s="330"/>
      <c r="EN88" s="330"/>
      <c r="EO88" s="330"/>
      <c r="EP88" s="330"/>
      <c r="EQ88" s="330"/>
      <c r="ER88" s="331"/>
      <c r="ES88" s="329">
        <v>0</v>
      </c>
      <c r="ET88" s="330"/>
      <c r="EU88" s="330"/>
      <c r="EV88" s="330"/>
      <c r="EW88" s="330"/>
      <c r="EX88" s="330"/>
      <c r="EY88" s="330"/>
      <c r="EZ88" s="330"/>
      <c r="FA88" s="330"/>
      <c r="FB88" s="330"/>
      <c r="FC88" s="330"/>
      <c r="FD88" s="330"/>
      <c r="FE88" s="331"/>
      <c r="FF88" s="329">
        <f t="shared" si="1"/>
        <v>0</v>
      </c>
      <c r="FG88" s="330"/>
      <c r="FH88" s="330"/>
      <c r="FI88" s="330"/>
      <c r="FJ88" s="330"/>
      <c r="FK88" s="330"/>
      <c r="FL88" s="330"/>
      <c r="FM88" s="330"/>
      <c r="FN88" s="330"/>
      <c r="FO88" s="330"/>
      <c r="FP88" s="330"/>
      <c r="FQ88" s="330"/>
      <c r="FR88" s="331"/>
      <c r="FS88" s="127" t="s">
        <v>46</v>
      </c>
      <c r="FT88" s="128"/>
      <c r="FU88" s="128"/>
      <c r="FV88" s="128"/>
      <c r="FW88" s="128"/>
      <c r="FX88" s="128"/>
      <c r="FY88" s="128"/>
      <c r="FZ88" s="128"/>
      <c r="GA88" s="128"/>
      <c r="GB88" s="128"/>
      <c r="GC88" s="128"/>
      <c r="GD88" s="128"/>
      <c r="GE88" s="332"/>
    </row>
    <row r="89" spans="1:187" ht="11.25" customHeight="1" hidden="1">
      <c r="A89" s="280" t="s">
        <v>100</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2"/>
      <c r="BX89" s="123" t="s">
        <v>101</v>
      </c>
      <c r="BY89" s="124"/>
      <c r="BZ89" s="124"/>
      <c r="CA89" s="124"/>
      <c r="CB89" s="124"/>
      <c r="CC89" s="124"/>
      <c r="CD89" s="124"/>
      <c r="CE89" s="125"/>
      <c r="CF89" s="126" t="s">
        <v>102</v>
      </c>
      <c r="CG89" s="124"/>
      <c r="CH89" s="124"/>
      <c r="CI89" s="124"/>
      <c r="CJ89" s="124"/>
      <c r="CK89" s="124"/>
      <c r="CL89" s="124"/>
      <c r="CM89" s="124"/>
      <c r="CN89" s="124"/>
      <c r="CO89" s="124"/>
      <c r="CP89" s="124"/>
      <c r="CQ89" s="124"/>
      <c r="CR89" s="125"/>
      <c r="CS89" s="126" t="s">
        <v>46</v>
      </c>
      <c r="CT89" s="124"/>
      <c r="CU89" s="124"/>
      <c r="CV89" s="124"/>
      <c r="CW89" s="124"/>
      <c r="CX89" s="124"/>
      <c r="CY89" s="124"/>
      <c r="CZ89" s="124"/>
      <c r="DA89" s="124"/>
      <c r="DB89" s="124"/>
      <c r="DC89" s="124"/>
      <c r="DD89" s="124"/>
      <c r="DE89" s="125"/>
      <c r="DF89" s="126" t="s">
        <v>46</v>
      </c>
      <c r="DG89" s="124"/>
      <c r="DH89" s="124"/>
      <c r="DI89" s="124"/>
      <c r="DJ89" s="124"/>
      <c r="DK89" s="124"/>
      <c r="DL89" s="124"/>
      <c r="DM89" s="124"/>
      <c r="DN89" s="124"/>
      <c r="DO89" s="124"/>
      <c r="DP89" s="124"/>
      <c r="DQ89" s="124"/>
      <c r="DR89" s="125"/>
      <c r="DS89" s="126" t="s">
        <v>46</v>
      </c>
      <c r="DT89" s="124"/>
      <c r="DU89" s="124"/>
      <c r="DV89" s="124"/>
      <c r="DW89" s="124"/>
      <c r="DX89" s="124"/>
      <c r="DY89" s="124"/>
      <c r="DZ89" s="124"/>
      <c r="EA89" s="124"/>
      <c r="EB89" s="124"/>
      <c r="EC89" s="124"/>
      <c r="ED89" s="124"/>
      <c r="EE89" s="125"/>
      <c r="EF89" s="156">
        <v>0</v>
      </c>
      <c r="EG89" s="157"/>
      <c r="EH89" s="157"/>
      <c r="EI89" s="157"/>
      <c r="EJ89" s="157"/>
      <c r="EK89" s="157"/>
      <c r="EL89" s="157"/>
      <c r="EM89" s="157"/>
      <c r="EN89" s="157"/>
      <c r="EO89" s="157"/>
      <c r="EP89" s="157"/>
      <c r="EQ89" s="157"/>
      <c r="ER89" s="158"/>
      <c r="ES89" s="156">
        <v>0</v>
      </c>
      <c r="ET89" s="157"/>
      <c r="EU89" s="157"/>
      <c r="EV89" s="157"/>
      <c r="EW89" s="157"/>
      <c r="EX89" s="157"/>
      <c r="EY89" s="157"/>
      <c r="EZ89" s="157"/>
      <c r="FA89" s="157"/>
      <c r="FB89" s="157"/>
      <c r="FC89" s="157"/>
      <c r="FD89" s="157"/>
      <c r="FE89" s="158"/>
      <c r="FF89" s="156">
        <f t="shared" si="1"/>
        <v>0</v>
      </c>
      <c r="FG89" s="157"/>
      <c r="FH89" s="157"/>
      <c r="FI89" s="157"/>
      <c r="FJ89" s="157"/>
      <c r="FK89" s="157"/>
      <c r="FL89" s="157"/>
      <c r="FM89" s="157"/>
      <c r="FN89" s="157"/>
      <c r="FO89" s="157"/>
      <c r="FP89" s="157"/>
      <c r="FQ89" s="157"/>
      <c r="FR89" s="158"/>
      <c r="FS89" s="111" t="s">
        <v>46</v>
      </c>
      <c r="FT89" s="112"/>
      <c r="FU89" s="112"/>
      <c r="FV89" s="112"/>
      <c r="FW89" s="112"/>
      <c r="FX89" s="112"/>
      <c r="FY89" s="112"/>
      <c r="FZ89" s="112"/>
      <c r="GA89" s="112"/>
      <c r="GB89" s="112"/>
      <c r="GC89" s="112"/>
      <c r="GD89" s="112"/>
      <c r="GE89" s="113"/>
    </row>
    <row r="90" spans="1:187" ht="21.75" customHeight="1" hidden="1">
      <c r="A90" s="280" t="s">
        <v>273</v>
      </c>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c r="BN90" s="291"/>
      <c r="BO90" s="291"/>
      <c r="BP90" s="291"/>
      <c r="BQ90" s="291"/>
      <c r="BR90" s="291"/>
      <c r="BS90" s="291"/>
      <c r="BT90" s="291"/>
      <c r="BU90" s="291"/>
      <c r="BV90" s="291"/>
      <c r="BW90" s="292"/>
      <c r="BX90" s="123" t="s">
        <v>104</v>
      </c>
      <c r="BY90" s="124"/>
      <c r="BZ90" s="124"/>
      <c r="CA90" s="124"/>
      <c r="CB90" s="124"/>
      <c r="CC90" s="124"/>
      <c r="CD90" s="124"/>
      <c r="CE90" s="125"/>
      <c r="CF90" s="126" t="s">
        <v>274</v>
      </c>
      <c r="CG90" s="124"/>
      <c r="CH90" s="124"/>
      <c r="CI90" s="124"/>
      <c r="CJ90" s="124"/>
      <c r="CK90" s="124"/>
      <c r="CL90" s="124"/>
      <c r="CM90" s="124"/>
      <c r="CN90" s="124"/>
      <c r="CO90" s="124"/>
      <c r="CP90" s="124"/>
      <c r="CQ90" s="124"/>
      <c r="CR90" s="125"/>
      <c r="CS90" s="126" t="s">
        <v>46</v>
      </c>
      <c r="CT90" s="124"/>
      <c r="CU90" s="124"/>
      <c r="CV90" s="124"/>
      <c r="CW90" s="124"/>
      <c r="CX90" s="124"/>
      <c r="CY90" s="124"/>
      <c r="CZ90" s="124"/>
      <c r="DA90" s="124"/>
      <c r="DB90" s="124"/>
      <c r="DC90" s="124"/>
      <c r="DD90" s="124"/>
      <c r="DE90" s="125"/>
      <c r="DF90" s="126" t="s">
        <v>46</v>
      </c>
      <c r="DG90" s="124"/>
      <c r="DH90" s="124"/>
      <c r="DI90" s="124"/>
      <c r="DJ90" s="124"/>
      <c r="DK90" s="124"/>
      <c r="DL90" s="124"/>
      <c r="DM90" s="124"/>
      <c r="DN90" s="124"/>
      <c r="DO90" s="124"/>
      <c r="DP90" s="124"/>
      <c r="DQ90" s="124"/>
      <c r="DR90" s="125"/>
      <c r="DS90" s="126" t="s">
        <v>46</v>
      </c>
      <c r="DT90" s="124"/>
      <c r="DU90" s="124"/>
      <c r="DV90" s="124"/>
      <c r="DW90" s="124"/>
      <c r="DX90" s="124"/>
      <c r="DY90" s="124"/>
      <c r="DZ90" s="124"/>
      <c r="EA90" s="124"/>
      <c r="EB90" s="124"/>
      <c r="EC90" s="124"/>
      <c r="ED90" s="124"/>
      <c r="EE90" s="125"/>
      <c r="EF90" s="156">
        <v>0</v>
      </c>
      <c r="EG90" s="157"/>
      <c r="EH90" s="157"/>
      <c r="EI90" s="157"/>
      <c r="EJ90" s="157"/>
      <c r="EK90" s="157"/>
      <c r="EL90" s="157"/>
      <c r="EM90" s="157"/>
      <c r="EN90" s="157"/>
      <c r="EO90" s="157"/>
      <c r="EP90" s="157"/>
      <c r="EQ90" s="157"/>
      <c r="ER90" s="158"/>
      <c r="ES90" s="156">
        <v>0</v>
      </c>
      <c r="ET90" s="157"/>
      <c r="EU90" s="157"/>
      <c r="EV90" s="157"/>
      <c r="EW90" s="157"/>
      <c r="EX90" s="157"/>
      <c r="EY90" s="157"/>
      <c r="EZ90" s="157"/>
      <c r="FA90" s="157"/>
      <c r="FB90" s="157"/>
      <c r="FC90" s="157"/>
      <c r="FD90" s="157"/>
      <c r="FE90" s="158"/>
      <c r="FF90" s="156">
        <f aca="true" t="shared" si="2" ref="FF90:FF117">ES90</f>
        <v>0</v>
      </c>
      <c r="FG90" s="157"/>
      <c r="FH90" s="157"/>
      <c r="FI90" s="157"/>
      <c r="FJ90" s="157"/>
      <c r="FK90" s="157"/>
      <c r="FL90" s="157"/>
      <c r="FM90" s="157"/>
      <c r="FN90" s="157"/>
      <c r="FO90" s="157"/>
      <c r="FP90" s="157"/>
      <c r="FQ90" s="157"/>
      <c r="FR90" s="158"/>
      <c r="FS90" s="111" t="s">
        <v>46</v>
      </c>
      <c r="FT90" s="112"/>
      <c r="FU90" s="112"/>
      <c r="FV90" s="112"/>
      <c r="FW90" s="112"/>
      <c r="FX90" s="112"/>
      <c r="FY90" s="112"/>
      <c r="FZ90" s="112"/>
      <c r="GA90" s="112"/>
      <c r="GB90" s="112"/>
      <c r="GC90" s="112"/>
      <c r="GD90" s="112"/>
      <c r="GE90" s="113"/>
    </row>
    <row r="91" spans="1:187" s="12" customFormat="1" ht="12" customHeight="1" hidden="1" thickBot="1">
      <c r="A91" s="333" t="s">
        <v>103</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5"/>
      <c r="BX91" s="336" t="s">
        <v>107</v>
      </c>
      <c r="BY91" s="337"/>
      <c r="BZ91" s="337"/>
      <c r="CA91" s="337"/>
      <c r="CB91" s="337"/>
      <c r="CC91" s="337"/>
      <c r="CD91" s="337"/>
      <c r="CE91" s="338"/>
      <c r="CF91" s="339" t="s">
        <v>105</v>
      </c>
      <c r="CG91" s="337"/>
      <c r="CH91" s="337"/>
      <c r="CI91" s="337"/>
      <c r="CJ91" s="337"/>
      <c r="CK91" s="337"/>
      <c r="CL91" s="337"/>
      <c r="CM91" s="337"/>
      <c r="CN91" s="337"/>
      <c r="CO91" s="337"/>
      <c r="CP91" s="337"/>
      <c r="CQ91" s="337"/>
      <c r="CR91" s="338"/>
      <c r="CS91" s="339" t="s">
        <v>46</v>
      </c>
      <c r="CT91" s="337"/>
      <c r="CU91" s="337"/>
      <c r="CV91" s="337"/>
      <c r="CW91" s="337"/>
      <c r="CX91" s="337"/>
      <c r="CY91" s="337"/>
      <c r="CZ91" s="337"/>
      <c r="DA91" s="337"/>
      <c r="DB91" s="337"/>
      <c r="DC91" s="337"/>
      <c r="DD91" s="337"/>
      <c r="DE91" s="338"/>
      <c r="DF91" s="339" t="s">
        <v>46</v>
      </c>
      <c r="DG91" s="337"/>
      <c r="DH91" s="337"/>
      <c r="DI91" s="337"/>
      <c r="DJ91" s="337"/>
      <c r="DK91" s="337"/>
      <c r="DL91" s="337"/>
      <c r="DM91" s="337"/>
      <c r="DN91" s="337"/>
      <c r="DO91" s="337"/>
      <c r="DP91" s="337"/>
      <c r="DQ91" s="337"/>
      <c r="DR91" s="338"/>
      <c r="DS91" s="339" t="s">
        <v>46</v>
      </c>
      <c r="DT91" s="337"/>
      <c r="DU91" s="337"/>
      <c r="DV91" s="337"/>
      <c r="DW91" s="337"/>
      <c r="DX91" s="337"/>
      <c r="DY91" s="337"/>
      <c r="DZ91" s="337"/>
      <c r="EA91" s="337"/>
      <c r="EB91" s="337"/>
      <c r="EC91" s="337"/>
      <c r="ED91" s="337"/>
      <c r="EE91" s="338"/>
      <c r="EF91" s="340">
        <v>0</v>
      </c>
      <c r="EG91" s="341"/>
      <c r="EH91" s="341"/>
      <c r="EI91" s="341"/>
      <c r="EJ91" s="341"/>
      <c r="EK91" s="341"/>
      <c r="EL91" s="341"/>
      <c r="EM91" s="341"/>
      <c r="EN91" s="341"/>
      <c r="EO91" s="341"/>
      <c r="EP91" s="341"/>
      <c r="EQ91" s="341"/>
      <c r="ER91" s="342"/>
      <c r="ES91" s="340">
        <v>0</v>
      </c>
      <c r="ET91" s="341"/>
      <c r="EU91" s="341"/>
      <c r="EV91" s="341"/>
      <c r="EW91" s="341"/>
      <c r="EX91" s="341"/>
      <c r="EY91" s="341"/>
      <c r="EZ91" s="341"/>
      <c r="FA91" s="341"/>
      <c r="FB91" s="341"/>
      <c r="FC91" s="341"/>
      <c r="FD91" s="341"/>
      <c r="FE91" s="342"/>
      <c r="FF91" s="340">
        <f t="shared" si="2"/>
        <v>0</v>
      </c>
      <c r="FG91" s="341"/>
      <c r="FH91" s="341"/>
      <c r="FI91" s="341"/>
      <c r="FJ91" s="341"/>
      <c r="FK91" s="341"/>
      <c r="FL91" s="341"/>
      <c r="FM91" s="341"/>
      <c r="FN91" s="341"/>
      <c r="FO91" s="341"/>
      <c r="FP91" s="341"/>
      <c r="FQ91" s="341"/>
      <c r="FR91" s="342"/>
      <c r="FS91" s="343" t="s">
        <v>46</v>
      </c>
      <c r="FT91" s="344"/>
      <c r="FU91" s="344"/>
      <c r="FV91" s="344"/>
      <c r="FW91" s="344"/>
      <c r="FX91" s="344"/>
      <c r="FY91" s="344"/>
      <c r="FZ91" s="344"/>
      <c r="GA91" s="344"/>
      <c r="GB91" s="344"/>
      <c r="GC91" s="344"/>
      <c r="GD91" s="344"/>
      <c r="GE91" s="345"/>
    </row>
    <row r="92" spans="1:187" ht="21" customHeight="1" hidden="1">
      <c r="A92" s="280" t="s">
        <v>106</v>
      </c>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2"/>
      <c r="BX92" s="246" t="s">
        <v>275</v>
      </c>
      <c r="BY92" s="242"/>
      <c r="BZ92" s="242"/>
      <c r="CA92" s="242"/>
      <c r="CB92" s="242"/>
      <c r="CC92" s="242"/>
      <c r="CD92" s="242"/>
      <c r="CE92" s="247"/>
      <c r="CF92" s="248" t="s">
        <v>108</v>
      </c>
      <c r="CG92" s="242"/>
      <c r="CH92" s="242"/>
      <c r="CI92" s="242"/>
      <c r="CJ92" s="242"/>
      <c r="CK92" s="242"/>
      <c r="CL92" s="242"/>
      <c r="CM92" s="242"/>
      <c r="CN92" s="242"/>
      <c r="CO92" s="242"/>
      <c r="CP92" s="242"/>
      <c r="CQ92" s="242"/>
      <c r="CR92" s="247"/>
      <c r="CS92" s="248" t="s">
        <v>46</v>
      </c>
      <c r="CT92" s="242"/>
      <c r="CU92" s="242"/>
      <c r="CV92" s="242"/>
      <c r="CW92" s="242"/>
      <c r="CX92" s="242"/>
      <c r="CY92" s="242"/>
      <c r="CZ92" s="242"/>
      <c r="DA92" s="242"/>
      <c r="DB92" s="242"/>
      <c r="DC92" s="242"/>
      <c r="DD92" s="242"/>
      <c r="DE92" s="247"/>
      <c r="DF92" s="248" t="s">
        <v>46</v>
      </c>
      <c r="DG92" s="242"/>
      <c r="DH92" s="242"/>
      <c r="DI92" s="242"/>
      <c r="DJ92" s="242"/>
      <c r="DK92" s="242"/>
      <c r="DL92" s="242"/>
      <c r="DM92" s="242"/>
      <c r="DN92" s="242"/>
      <c r="DO92" s="242"/>
      <c r="DP92" s="242"/>
      <c r="DQ92" s="242"/>
      <c r="DR92" s="247"/>
      <c r="DS92" s="248" t="s">
        <v>46</v>
      </c>
      <c r="DT92" s="242"/>
      <c r="DU92" s="242"/>
      <c r="DV92" s="242"/>
      <c r="DW92" s="242"/>
      <c r="DX92" s="242"/>
      <c r="DY92" s="242"/>
      <c r="DZ92" s="242"/>
      <c r="EA92" s="242"/>
      <c r="EB92" s="242"/>
      <c r="EC92" s="242"/>
      <c r="ED92" s="242"/>
      <c r="EE92" s="247"/>
      <c r="EF92" s="346">
        <v>0</v>
      </c>
      <c r="EG92" s="347"/>
      <c r="EH92" s="347"/>
      <c r="EI92" s="347"/>
      <c r="EJ92" s="347"/>
      <c r="EK92" s="347"/>
      <c r="EL92" s="347"/>
      <c r="EM92" s="347"/>
      <c r="EN92" s="347"/>
      <c r="EO92" s="347"/>
      <c r="EP92" s="347"/>
      <c r="EQ92" s="347"/>
      <c r="ER92" s="348"/>
      <c r="ES92" s="161">
        <v>0</v>
      </c>
      <c r="ET92" s="162"/>
      <c r="EU92" s="162"/>
      <c r="EV92" s="162"/>
      <c r="EW92" s="162"/>
      <c r="EX92" s="162"/>
      <c r="EY92" s="162"/>
      <c r="EZ92" s="162"/>
      <c r="FA92" s="162"/>
      <c r="FB92" s="162"/>
      <c r="FC92" s="162"/>
      <c r="FD92" s="162"/>
      <c r="FE92" s="163"/>
      <c r="FF92" s="161">
        <f t="shared" si="2"/>
        <v>0</v>
      </c>
      <c r="FG92" s="162"/>
      <c r="FH92" s="162"/>
      <c r="FI92" s="162"/>
      <c r="FJ92" s="162"/>
      <c r="FK92" s="162"/>
      <c r="FL92" s="162"/>
      <c r="FM92" s="162"/>
      <c r="FN92" s="162"/>
      <c r="FO92" s="162"/>
      <c r="FP92" s="162"/>
      <c r="FQ92" s="162"/>
      <c r="FR92" s="163"/>
      <c r="FS92" s="306" t="s">
        <v>46</v>
      </c>
      <c r="FT92" s="307"/>
      <c r="FU92" s="307"/>
      <c r="FV92" s="307"/>
      <c r="FW92" s="307"/>
      <c r="FX92" s="307"/>
      <c r="FY92" s="307"/>
      <c r="FZ92" s="307"/>
      <c r="GA92" s="307"/>
      <c r="GB92" s="307"/>
      <c r="GC92" s="307"/>
      <c r="GD92" s="307"/>
      <c r="GE92" s="308"/>
    </row>
    <row r="93" spans="1:187" ht="21.75" customHeight="1" hidden="1">
      <c r="A93" s="349" t="s">
        <v>109</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123" t="s">
        <v>276</v>
      </c>
      <c r="BY93" s="124"/>
      <c r="BZ93" s="124"/>
      <c r="CA93" s="124"/>
      <c r="CB93" s="124"/>
      <c r="CC93" s="124"/>
      <c r="CD93" s="124"/>
      <c r="CE93" s="125"/>
      <c r="CF93" s="126" t="s">
        <v>108</v>
      </c>
      <c r="CG93" s="124"/>
      <c r="CH93" s="124"/>
      <c r="CI93" s="124"/>
      <c r="CJ93" s="124"/>
      <c r="CK93" s="124"/>
      <c r="CL93" s="124"/>
      <c r="CM93" s="124"/>
      <c r="CN93" s="124"/>
      <c r="CO93" s="124"/>
      <c r="CP93" s="124"/>
      <c r="CQ93" s="124"/>
      <c r="CR93" s="125"/>
      <c r="CS93" s="126" t="s">
        <v>46</v>
      </c>
      <c r="CT93" s="124"/>
      <c r="CU93" s="124"/>
      <c r="CV93" s="124"/>
      <c r="CW93" s="124"/>
      <c r="CX93" s="124"/>
      <c r="CY93" s="124"/>
      <c r="CZ93" s="124"/>
      <c r="DA93" s="124"/>
      <c r="DB93" s="124"/>
      <c r="DC93" s="124"/>
      <c r="DD93" s="124"/>
      <c r="DE93" s="125"/>
      <c r="DF93" s="126" t="s">
        <v>46</v>
      </c>
      <c r="DG93" s="124"/>
      <c r="DH93" s="124"/>
      <c r="DI93" s="124"/>
      <c r="DJ93" s="124"/>
      <c r="DK93" s="124"/>
      <c r="DL93" s="124"/>
      <c r="DM93" s="124"/>
      <c r="DN93" s="124"/>
      <c r="DO93" s="124"/>
      <c r="DP93" s="124"/>
      <c r="DQ93" s="124"/>
      <c r="DR93" s="125"/>
      <c r="DS93" s="126" t="s">
        <v>46</v>
      </c>
      <c r="DT93" s="124"/>
      <c r="DU93" s="124"/>
      <c r="DV93" s="124"/>
      <c r="DW93" s="124"/>
      <c r="DX93" s="124"/>
      <c r="DY93" s="124"/>
      <c r="DZ93" s="124"/>
      <c r="EA93" s="124"/>
      <c r="EB93" s="124"/>
      <c r="EC93" s="124"/>
      <c r="ED93" s="124"/>
      <c r="EE93" s="125"/>
      <c r="EF93" s="156">
        <v>0</v>
      </c>
      <c r="EG93" s="157"/>
      <c r="EH93" s="157"/>
      <c r="EI93" s="157"/>
      <c r="EJ93" s="157"/>
      <c r="EK93" s="157"/>
      <c r="EL93" s="157"/>
      <c r="EM93" s="157"/>
      <c r="EN93" s="157"/>
      <c r="EO93" s="157"/>
      <c r="EP93" s="157"/>
      <c r="EQ93" s="157"/>
      <c r="ER93" s="158"/>
      <c r="ES93" s="156">
        <v>0</v>
      </c>
      <c r="ET93" s="157"/>
      <c r="EU93" s="157"/>
      <c r="EV93" s="157"/>
      <c r="EW93" s="157"/>
      <c r="EX93" s="157"/>
      <c r="EY93" s="157"/>
      <c r="EZ93" s="157"/>
      <c r="FA93" s="157"/>
      <c r="FB93" s="157"/>
      <c r="FC93" s="157"/>
      <c r="FD93" s="157"/>
      <c r="FE93" s="158"/>
      <c r="FF93" s="156">
        <f t="shared" si="2"/>
        <v>0</v>
      </c>
      <c r="FG93" s="157"/>
      <c r="FH93" s="157"/>
      <c r="FI93" s="157"/>
      <c r="FJ93" s="157"/>
      <c r="FK93" s="157"/>
      <c r="FL93" s="157"/>
      <c r="FM93" s="157"/>
      <c r="FN93" s="157"/>
      <c r="FO93" s="157"/>
      <c r="FP93" s="157"/>
      <c r="FQ93" s="157"/>
      <c r="FR93" s="158"/>
      <c r="FS93" s="111" t="s">
        <v>46</v>
      </c>
      <c r="FT93" s="112"/>
      <c r="FU93" s="112"/>
      <c r="FV93" s="112"/>
      <c r="FW93" s="112"/>
      <c r="FX93" s="112"/>
      <c r="FY93" s="112"/>
      <c r="FZ93" s="112"/>
      <c r="GA93" s="112"/>
      <c r="GB93" s="112"/>
      <c r="GC93" s="112"/>
      <c r="GD93" s="112"/>
      <c r="GE93" s="113"/>
    </row>
    <row r="94" spans="1:187" ht="10.5" customHeight="1" hidden="1">
      <c r="A94" s="263" t="s">
        <v>110</v>
      </c>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123" t="s">
        <v>111</v>
      </c>
      <c r="BY94" s="124"/>
      <c r="BZ94" s="124"/>
      <c r="CA94" s="124"/>
      <c r="CB94" s="124"/>
      <c r="CC94" s="124"/>
      <c r="CD94" s="124"/>
      <c r="CE94" s="125"/>
      <c r="CF94" s="126" t="s">
        <v>112</v>
      </c>
      <c r="CG94" s="124"/>
      <c r="CH94" s="124"/>
      <c r="CI94" s="124"/>
      <c r="CJ94" s="124"/>
      <c r="CK94" s="124"/>
      <c r="CL94" s="124"/>
      <c r="CM94" s="124"/>
      <c r="CN94" s="124"/>
      <c r="CO94" s="124"/>
      <c r="CP94" s="124"/>
      <c r="CQ94" s="124"/>
      <c r="CR94" s="125"/>
      <c r="CS94" s="126" t="s">
        <v>46</v>
      </c>
      <c r="CT94" s="124"/>
      <c r="CU94" s="124"/>
      <c r="CV94" s="124"/>
      <c r="CW94" s="124"/>
      <c r="CX94" s="124"/>
      <c r="CY94" s="124"/>
      <c r="CZ94" s="124"/>
      <c r="DA94" s="124"/>
      <c r="DB94" s="124"/>
      <c r="DC94" s="124"/>
      <c r="DD94" s="124"/>
      <c r="DE94" s="125"/>
      <c r="DF94" s="126" t="s">
        <v>46</v>
      </c>
      <c r="DG94" s="124"/>
      <c r="DH94" s="124"/>
      <c r="DI94" s="124"/>
      <c r="DJ94" s="124"/>
      <c r="DK94" s="124"/>
      <c r="DL94" s="124"/>
      <c r="DM94" s="124"/>
      <c r="DN94" s="124"/>
      <c r="DO94" s="124"/>
      <c r="DP94" s="124"/>
      <c r="DQ94" s="124"/>
      <c r="DR94" s="125"/>
      <c r="DS94" s="126" t="s">
        <v>46</v>
      </c>
      <c r="DT94" s="124"/>
      <c r="DU94" s="124"/>
      <c r="DV94" s="124"/>
      <c r="DW94" s="124"/>
      <c r="DX94" s="124"/>
      <c r="DY94" s="124"/>
      <c r="DZ94" s="124"/>
      <c r="EA94" s="124"/>
      <c r="EB94" s="124"/>
      <c r="EC94" s="124"/>
      <c r="ED94" s="124"/>
      <c r="EE94" s="125"/>
      <c r="EF94" s="156">
        <v>0</v>
      </c>
      <c r="EG94" s="157"/>
      <c r="EH94" s="157"/>
      <c r="EI94" s="157"/>
      <c r="EJ94" s="157"/>
      <c r="EK94" s="157"/>
      <c r="EL94" s="157"/>
      <c r="EM94" s="157"/>
      <c r="EN94" s="157"/>
      <c r="EO94" s="157"/>
      <c r="EP94" s="157"/>
      <c r="EQ94" s="157"/>
      <c r="ER94" s="158"/>
      <c r="ES94" s="156">
        <v>0</v>
      </c>
      <c r="ET94" s="157"/>
      <c r="EU94" s="157"/>
      <c r="EV94" s="157"/>
      <c r="EW94" s="157"/>
      <c r="EX94" s="157"/>
      <c r="EY94" s="157"/>
      <c r="EZ94" s="157"/>
      <c r="FA94" s="157"/>
      <c r="FB94" s="157"/>
      <c r="FC94" s="157"/>
      <c r="FD94" s="157"/>
      <c r="FE94" s="158"/>
      <c r="FF94" s="156">
        <f t="shared" si="2"/>
        <v>0</v>
      </c>
      <c r="FG94" s="157"/>
      <c r="FH94" s="157"/>
      <c r="FI94" s="157"/>
      <c r="FJ94" s="157"/>
      <c r="FK94" s="157"/>
      <c r="FL94" s="157"/>
      <c r="FM94" s="157"/>
      <c r="FN94" s="157"/>
      <c r="FO94" s="157"/>
      <c r="FP94" s="157"/>
      <c r="FQ94" s="157"/>
      <c r="FR94" s="158"/>
      <c r="FS94" s="111" t="s">
        <v>46</v>
      </c>
      <c r="FT94" s="112"/>
      <c r="FU94" s="112"/>
      <c r="FV94" s="112"/>
      <c r="FW94" s="112"/>
      <c r="FX94" s="112"/>
      <c r="FY94" s="112"/>
      <c r="FZ94" s="112"/>
      <c r="GA94" s="112"/>
      <c r="GB94" s="112"/>
      <c r="GC94" s="112"/>
      <c r="GD94" s="112"/>
      <c r="GE94" s="113"/>
    </row>
    <row r="95" spans="1:187" ht="21.75" customHeight="1" hidden="1">
      <c r="A95" s="159" t="s">
        <v>113</v>
      </c>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23" t="s">
        <v>114</v>
      </c>
      <c r="BY95" s="124"/>
      <c r="BZ95" s="124"/>
      <c r="CA95" s="124"/>
      <c r="CB95" s="124"/>
      <c r="CC95" s="124"/>
      <c r="CD95" s="124"/>
      <c r="CE95" s="125"/>
      <c r="CF95" s="126" t="s">
        <v>115</v>
      </c>
      <c r="CG95" s="124"/>
      <c r="CH95" s="124"/>
      <c r="CI95" s="124"/>
      <c r="CJ95" s="124"/>
      <c r="CK95" s="124"/>
      <c r="CL95" s="124"/>
      <c r="CM95" s="124"/>
      <c r="CN95" s="124"/>
      <c r="CO95" s="124"/>
      <c r="CP95" s="124"/>
      <c r="CQ95" s="124"/>
      <c r="CR95" s="125"/>
      <c r="CS95" s="126" t="s">
        <v>46</v>
      </c>
      <c r="CT95" s="124"/>
      <c r="CU95" s="124"/>
      <c r="CV95" s="124"/>
      <c r="CW95" s="124"/>
      <c r="CX95" s="124"/>
      <c r="CY95" s="124"/>
      <c r="CZ95" s="124"/>
      <c r="DA95" s="124"/>
      <c r="DB95" s="124"/>
      <c r="DC95" s="124"/>
      <c r="DD95" s="124"/>
      <c r="DE95" s="125"/>
      <c r="DF95" s="126" t="s">
        <v>46</v>
      </c>
      <c r="DG95" s="124"/>
      <c r="DH95" s="124"/>
      <c r="DI95" s="124"/>
      <c r="DJ95" s="124"/>
      <c r="DK95" s="124"/>
      <c r="DL95" s="124"/>
      <c r="DM95" s="124"/>
      <c r="DN95" s="124"/>
      <c r="DO95" s="124"/>
      <c r="DP95" s="124"/>
      <c r="DQ95" s="124"/>
      <c r="DR95" s="125"/>
      <c r="DS95" s="126" t="s">
        <v>46</v>
      </c>
      <c r="DT95" s="124"/>
      <c r="DU95" s="124"/>
      <c r="DV95" s="124"/>
      <c r="DW95" s="124"/>
      <c r="DX95" s="124"/>
      <c r="DY95" s="124"/>
      <c r="DZ95" s="124"/>
      <c r="EA95" s="124"/>
      <c r="EB95" s="124"/>
      <c r="EC95" s="124"/>
      <c r="ED95" s="124"/>
      <c r="EE95" s="125"/>
      <c r="EF95" s="156">
        <v>0</v>
      </c>
      <c r="EG95" s="157"/>
      <c r="EH95" s="157"/>
      <c r="EI95" s="157"/>
      <c r="EJ95" s="157"/>
      <c r="EK95" s="157"/>
      <c r="EL95" s="157"/>
      <c r="EM95" s="157"/>
      <c r="EN95" s="157"/>
      <c r="EO95" s="157"/>
      <c r="EP95" s="157"/>
      <c r="EQ95" s="157"/>
      <c r="ER95" s="158"/>
      <c r="ES95" s="156">
        <v>0</v>
      </c>
      <c r="ET95" s="157"/>
      <c r="EU95" s="157"/>
      <c r="EV95" s="157"/>
      <c r="EW95" s="157"/>
      <c r="EX95" s="157"/>
      <c r="EY95" s="157"/>
      <c r="EZ95" s="157"/>
      <c r="FA95" s="157"/>
      <c r="FB95" s="157"/>
      <c r="FC95" s="157"/>
      <c r="FD95" s="157"/>
      <c r="FE95" s="158"/>
      <c r="FF95" s="156">
        <f t="shared" si="2"/>
        <v>0</v>
      </c>
      <c r="FG95" s="157"/>
      <c r="FH95" s="157"/>
      <c r="FI95" s="157"/>
      <c r="FJ95" s="157"/>
      <c r="FK95" s="157"/>
      <c r="FL95" s="157"/>
      <c r="FM95" s="157"/>
      <c r="FN95" s="157"/>
      <c r="FO95" s="157"/>
      <c r="FP95" s="157"/>
      <c r="FQ95" s="157"/>
      <c r="FR95" s="158"/>
      <c r="FS95" s="111" t="s">
        <v>46</v>
      </c>
      <c r="FT95" s="112"/>
      <c r="FU95" s="112"/>
      <c r="FV95" s="112"/>
      <c r="FW95" s="112"/>
      <c r="FX95" s="112"/>
      <c r="FY95" s="112"/>
      <c r="FZ95" s="112"/>
      <c r="GA95" s="112"/>
      <c r="GB95" s="112"/>
      <c r="GC95" s="112"/>
      <c r="GD95" s="112"/>
      <c r="GE95" s="113"/>
    </row>
    <row r="96" spans="1:187" ht="33.75" customHeight="1" hidden="1">
      <c r="A96" s="349" t="s">
        <v>116</v>
      </c>
      <c r="B96" s="350"/>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c r="BM96" s="350"/>
      <c r="BN96" s="350"/>
      <c r="BO96" s="350"/>
      <c r="BP96" s="350"/>
      <c r="BQ96" s="350"/>
      <c r="BR96" s="350"/>
      <c r="BS96" s="350"/>
      <c r="BT96" s="350"/>
      <c r="BU96" s="350"/>
      <c r="BV96" s="350"/>
      <c r="BW96" s="350"/>
      <c r="BX96" s="123" t="s">
        <v>117</v>
      </c>
      <c r="BY96" s="124"/>
      <c r="BZ96" s="124"/>
      <c r="CA96" s="124"/>
      <c r="CB96" s="124"/>
      <c r="CC96" s="124"/>
      <c r="CD96" s="124"/>
      <c r="CE96" s="125"/>
      <c r="CF96" s="126" t="s">
        <v>118</v>
      </c>
      <c r="CG96" s="124"/>
      <c r="CH96" s="124"/>
      <c r="CI96" s="124"/>
      <c r="CJ96" s="124"/>
      <c r="CK96" s="124"/>
      <c r="CL96" s="124"/>
      <c r="CM96" s="124"/>
      <c r="CN96" s="124"/>
      <c r="CO96" s="124"/>
      <c r="CP96" s="124"/>
      <c r="CQ96" s="124"/>
      <c r="CR96" s="125"/>
      <c r="CS96" s="126" t="s">
        <v>46</v>
      </c>
      <c r="CT96" s="124"/>
      <c r="CU96" s="124"/>
      <c r="CV96" s="124"/>
      <c r="CW96" s="124"/>
      <c r="CX96" s="124"/>
      <c r="CY96" s="124"/>
      <c r="CZ96" s="124"/>
      <c r="DA96" s="124"/>
      <c r="DB96" s="124"/>
      <c r="DC96" s="124"/>
      <c r="DD96" s="124"/>
      <c r="DE96" s="125"/>
      <c r="DF96" s="126" t="s">
        <v>46</v>
      </c>
      <c r="DG96" s="124"/>
      <c r="DH96" s="124"/>
      <c r="DI96" s="124"/>
      <c r="DJ96" s="124"/>
      <c r="DK96" s="124"/>
      <c r="DL96" s="124"/>
      <c r="DM96" s="124"/>
      <c r="DN96" s="124"/>
      <c r="DO96" s="124"/>
      <c r="DP96" s="124"/>
      <c r="DQ96" s="124"/>
      <c r="DR96" s="125"/>
      <c r="DS96" s="126" t="s">
        <v>46</v>
      </c>
      <c r="DT96" s="124"/>
      <c r="DU96" s="124"/>
      <c r="DV96" s="124"/>
      <c r="DW96" s="124"/>
      <c r="DX96" s="124"/>
      <c r="DY96" s="124"/>
      <c r="DZ96" s="124"/>
      <c r="EA96" s="124"/>
      <c r="EB96" s="124"/>
      <c r="EC96" s="124"/>
      <c r="ED96" s="124"/>
      <c r="EE96" s="125"/>
      <c r="EF96" s="156">
        <v>0</v>
      </c>
      <c r="EG96" s="157"/>
      <c r="EH96" s="157"/>
      <c r="EI96" s="157"/>
      <c r="EJ96" s="157"/>
      <c r="EK96" s="157"/>
      <c r="EL96" s="157"/>
      <c r="EM96" s="157"/>
      <c r="EN96" s="157"/>
      <c r="EO96" s="157"/>
      <c r="EP96" s="157"/>
      <c r="EQ96" s="157"/>
      <c r="ER96" s="158"/>
      <c r="ES96" s="156">
        <v>0</v>
      </c>
      <c r="ET96" s="157"/>
      <c r="EU96" s="157"/>
      <c r="EV96" s="157"/>
      <c r="EW96" s="157"/>
      <c r="EX96" s="157"/>
      <c r="EY96" s="157"/>
      <c r="EZ96" s="157"/>
      <c r="FA96" s="157"/>
      <c r="FB96" s="157"/>
      <c r="FC96" s="157"/>
      <c r="FD96" s="157"/>
      <c r="FE96" s="158"/>
      <c r="FF96" s="156">
        <f t="shared" si="2"/>
        <v>0</v>
      </c>
      <c r="FG96" s="157"/>
      <c r="FH96" s="157"/>
      <c r="FI96" s="157"/>
      <c r="FJ96" s="157"/>
      <c r="FK96" s="157"/>
      <c r="FL96" s="157"/>
      <c r="FM96" s="157"/>
      <c r="FN96" s="157"/>
      <c r="FO96" s="157"/>
      <c r="FP96" s="157"/>
      <c r="FQ96" s="157"/>
      <c r="FR96" s="158"/>
      <c r="FS96" s="111" t="s">
        <v>46</v>
      </c>
      <c r="FT96" s="112"/>
      <c r="FU96" s="112"/>
      <c r="FV96" s="112"/>
      <c r="FW96" s="112"/>
      <c r="FX96" s="112"/>
      <c r="FY96" s="112"/>
      <c r="FZ96" s="112"/>
      <c r="GA96" s="112"/>
      <c r="GB96" s="112"/>
      <c r="GC96" s="112"/>
      <c r="GD96" s="112"/>
      <c r="GE96" s="113"/>
    </row>
    <row r="97" spans="1:187" ht="10.5" customHeight="1" hidden="1">
      <c r="A97" s="349"/>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c r="BM97" s="350"/>
      <c r="BN97" s="350"/>
      <c r="BO97" s="350"/>
      <c r="BP97" s="350"/>
      <c r="BQ97" s="350"/>
      <c r="BR97" s="350"/>
      <c r="BS97" s="350"/>
      <c r="BT97" s="350"/>
      <c r="BU97" s="350"/>
      <c r="BV97" s="350"/>
      <c r="BW97" s="350"/>
      <c r="BX97" s="123"/>
      <c r="BY97" s="124"/>
      <c r="BZ97" s="124"/>
      <c r="CA97" s="124"/>
      <c r="CB97" s="124"/>
      <c r="CC97" s="124"/>
      <c r="CD97" s="124"/>
      <c r="CE97" s="125"/>
      <c r="CF97" s="126"/>
      <c r="CG97" s="124"/>
      <c r="CH97" s="124"/>
      <c r="CI97" s="124"/>
      <c r="CJ97" s="124"/>
      <c r="CK97" s="124"/>
      <c r="CL97" s="124"/>
      <c r="CM97" s="124"/>
      <c r="CN97" s="124"/>
      <c r="CO97" s="124"/>
      <c r="CP97" s="124"/>
      <c r="CQ97" s="124"/>
      <c r="CR97" s="125"/>
      <c r="CS97" s="126"/>
      <c r="CT97" s="124"/>
      <c r="CU97" s="124"/>
      <c r="CV97" s="124"/>
      <c r="CW97" s="124"/>
      <c r="CX97" s="124"/>
      <c r="CY97" s="124"/>
      <c r="CZ97" s="124"/>
      <c r="DA97" s="124"/>
      <c r="DB97" s="124"/>
      <c r="DC97" s="124"/>
      <c r="DD97" s="124"/>
      <c r="DE97" s="125"/>
      <c r="DF97" s="126" t="s">
        <v>46</v>
      </c>
      <c r="DG97" s="124"/>
      <c r="DH97" s="124"/>
      <c r="DI97" s="124"/>
      <c r="DJ97" s="124"/>
      <c r="DK97" s="124"/>
      <c r="DL97" s="124"/>
      <c r="DM97" s="124"/>
      <c r="DN97" s="124"/>
      <c r="DO97" s="124"/>
      <c r="DP97" s="124"/>
      <c r="DQ97" s="124"/>
      <c r="DR97" s="125"/>
      <c r="DS97" s="126" t="s">
        <v>46</v>
      </c>
      <c r="DT97" s="124"/>
      <c r="DU97" s="124"/>
      <c r="DV97" s="124"/>
      <c r="DW97" s="124"/>
      <c r="DX97" s="124"/>
      <c r="DY97" s="124"/>
      <c r="DZ97" s="124"/>
      <c r="EA97" s="124"/>
      <c r="EB97" s="124"/>
      <c r="EC97" s="124"/>
      <c r="ED97" s="124"/>
      <c r="EE97" s="125"/>
      <c r="EF97" s="156">
        <v>0</v>
      </c>
      <c r="EG97" s="157"/>
      <c r="EH97" s="157"/>
      <c r="EI97" s="157"/>
      <c r="EJ97" s="157"/>
      <c r="EK97" s="157"/>
      <c r="EL97" s="157"/>
      <c r="EM97" s="157"/>
      <c r="EN97" s="157"/>
      <c r="EO97" s="157"/>
      <c r="EP97" s="157"/>
      <c r="EQ97" s="157"/>
      <c r="ER97" s="158"/>
      <c r="ES97" s="156">
        <v>0</v>
      </c>
      <c r="ET97" s="157"/>
      <c r="EU97" s="157"/>
      <c r="EV97" s="157"/>
      <c r="EW97" s="157"/>
      <c r="EX97" s="157"/>
      <c r="EY97" s="157"/>
      <c r="EZ97" s="157"/>
      <c r="FA97" s="157"/>
      <c r="FB97" s="157"/>
      <c r="FC97" s="157"/>
      <c r="FD97" s="157"/>
      <c r="FE97" s="158"/>
      <c r="FF97" s="156">
        <f t="shared" si="2"/>
        <v>0</v>
      </c>
      <c r="FG97" s="157"/>
      <c r="FH97" s="157"/>
      <c r="FI97" s="157"/>
      <c r="FJ97" s="157"/>
      <c r="FK97" s="157"/>
      <c r="FL97" s="157"/>
      <c r="FM97" s="157"/>
      <c r="FN97" s="157"/>
      <c r="FO97" s="157"/>
      <c r="FP97" s="157"/>
      <c r="FQ97" s="157"/>
      <c r="FR97" s="158"/>
      <c r="FS97" s="111"/>
      <c r="FT97" s="112"/>
      <c r="FU97" s="112"/>
      <c r="FV97" s="112"/>
      <c r="FW97" s="112"/>
      <c r="FX97" s="112"/>
      <c r="FY97" s="112"/>
      <c r="FZ97" s="112"/>
      <c r="GA97" s="112"/>
      <c r="GB97" s="112"/>
      <c r="GC97" s="112"/>
      <c r="GD97" s="112"/>
      <c r="GE97" s="113"/>
    </row>
    <row r="98" spans="1:187" ht="21.75" customHeight="1" hidden="1">
      <c r="A98" s="159" t="s">
        <v>119</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23" t="s">
        <v>120</v>
      </c>
      <c r="BY98" s="124"/>
      <c r="BZ98" s="124"/>
      <c r="CA98" s="124"/>
      <c r="CB98" s="124"/>
      <c r="CC98" s="124"/>
      <c r="CD98" s="124"/>
      <c r="CE98" s="125"/>
      <c r="CF98" s="126" t="s">
        <v>121</v>
      </c>
      <c r="CG98" s="124"/>
      <c r="CH98" s="124"/>
      <c r="CI98" s="124"/>
      <c r="CJ98" s="124"/>
      <c r="CK98" s="124"/>
      <c r="CL98" s="124"/>
      <c r="CM98" s="124"/>
      <c r="CN98" s="124"/>
      <c r="CO98" s="124"/>
      <c r="CP98" s="124"/>
      <c r="CQ98" s="124"/>
      <c r="CR98" s="125"/>
      <c r="CS98" s="126" t="s">
        <v>46</v>
      </c>
      <c r="CT98" s="124"/>
      <c r="CU98" s="124"/>
      <c r="CV98" s="124"/>
      <c r="CW98" s="124"/>
      <c r="CX98" s="124"/>
      <c r="CY98" s="124"/>
      <c r="CZ98" s="124"/>
      <c r="DA98" s="124"/>
      <c r="DB98" s="124"/>
      <c r="DC98" s="124"/>
      <c r="DD98" s="124"/>
      <c r="DE98" s="125"/>
      <c r="DF98" s="126" t="s">
        <v>46</v>
      </c>
      <c r="DG98" s="124"/>
      <c r="DH98" s="124"/>
      <c r="DI98" s="124"/>
      <c r="DJ98" s="124"/>
      <c r="DK98" s="124"/>
      <c r="DL98" s="124"/>
      <c r="DM98" s="124"/>
      <c r="DN98" s="124"/>
      <c r="DO98" s="124"/>
      <c r="DP98" s="124"/>
      <c r="DQ98" s="124"/>
      <c r="DR98" s="125"/>
      <c r="DS98" s="126" t="s">
        <v>46</v>
      </c>
      <c r="DT98" s="124"/>
      <c r="DU98" s="124"/>
      <c r="DV98" s="124"/>
      <c r="DW98" s="124"/>
      <c r="DX98" s="124"/>
      <c r="DY98" s="124"/>
      <c r="DZ98" s="124"/>
      <c r="EA98" s="124"/>
      <c r="EB98" s="124"/>
      <c r="EC98" s="124"/>
      <c r="ED98" s="124"/>
      <c r="EE98" s="125"/>
      <c r="EF98" s="156">
        <v>0</v>
      </c>
      <c r="EG98" s="157"/>
      <c r="EH98" s="157"/>
      <c r="EI98" s="157"/>
      <c r="EJ98" s="157"/>
      <c r="EK98" s="157"/>
      <c r="EL98" s="157"/>
      <c r="EM98" s="157"/>
      <c r="EN98" s="157"/>
      <c r="EO98" s="157"/>
      <c r="EP98" s="157"/>
      <c r="EQ98" s="157"/>
      <c r="ER98" s="158"/>
      <c r="ES98" s="156">
        <v>0</v>
      </c>
      <c r="ET98" s="157"/>
      <c r="EU98" s="157"/>
      <c r="EV98" s="157"/>
      <c r="EW98" s="157"/>
      <c r="EX98" s="157"/>
      <c r="EY98" s="157"/>
      <c r="EZ98" s="157"/>
      <c r="FA98" s="157"/>
      <c r="FB98" s="157"/>
      <c r="FC98" s="157"/>
      <c r="FD98" s="157"/>
      <c r="FE98" s="158"/>
      <c r="FF98" s="156">
        <f t="shared" si="2"/>
        <v>0</v>
      </c>
      <c r="FG98" s="157"/>
      <c r="FH98" s="157"/>
      <c r="FI98" s="157"/>
      <c r="FJ98" s="157"/>
      <c r="FK98" s="157"/>
      <c r="FL98" s="157"/>
      <c r="FM98" s="157"/>
      <c r="FN98" s="157"/>
      <c r="FO98" s="157"/>
      <c r="FP98" s="157"/>
      <c r="FQ98" s="157"/>
      <c r="FR98" s="158"/>
      <c r="FS98" s="111" t="s">
        <v>46</v>
      </c>
      <c r="FT98" s="112"/>
      <c r="FU98" s="112"/>
      <c r="FV98" s="112"/>
      <c r="FW98" s="112"/>
      <c r="FX98" s="112"/>
      <c r="FY98" s="112"/>
      <c r="FZ98" s="112"/>
      <c r="GA98" s="112"/>
      <c r="GB98" s="112"/>
      <c r="GC98" s="112"/>
      <c r="GD98" s="112"/>
      <c r="GE98" s="113"/>
    </row>
    <row r="99" spans="1:187" ht="33.75" customHeight="1" hidden="1">
      <c r="A99" s="159" t="s">
        <v>122</v>
      </c>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23" t="s">
        <v>123</v>
      </c>
      <c r="BY99" s="124"/>
      <c r="BZ99" s="124"/>
      <c r="CA99" s="124"/>
      <c r="CB99" s="124"/>
      <c r="CC99" s="124"/>
      <c r="CD99" s="124"/>
      <c r="CE99" s="125"/>
      <c r="CF99" s="126" t="s">
        <v>124</v>
      </c>
      <c r="CG99" s="124"/>
      <c r="CH99" s="124"/>
      <c r="CI99" s="124"/>
      <c r="CJ99" s="124"/>
      <c r="CK99" s="124"/>
      <c r="CL99" s="124"/>
      <c r="CM99" s="124"/>
      <c r="CN99" s="124"/>
      <c r="CO99" s="124"/>
      <c r="CP99" s="124"/>
      <c r="CQ99" s="124"/>
      <c r="CR99" s="125"/>
      <c r="CS99" s="126" t="s">
        <v>46</v>
      </c>
      <c r="CT99" s="124"/>
      <c r="CU99" s="124"/>
      <c r="CV99" s="124"/>
      <c r="CW99" s="124"/>
      <c r="CX99" s="124"/>
      <c r="CY99" s="124"/>
      <c r="CZ99" s="124"/>
      <c r="DA99" s="124"/>
      <c r="DB99" s="124"/>
      <c r="DC99" s="124"/>
      <c r="DD99" s="124"/>
      <c r="DE99" s="125"/>
      <c r="DF99" s="126" t="s">
        <v>46</v>
      </c>
      <c r="DG99" s="124"/>
      <c r="DH99" s="124"/>
      <c r="DI99" s="124"/>
      <c r="DJ99" s="124"/>
      <c r="DK99" s="124"/>
      <c r="DL99" s="124"/>
      <c r="DM99" s="124"/>
      <c r="DN99" s="124"/>
      <c r="DO99" s="124"/>
      <c r="DP99" s="124"/>
      <c r="DQ99" s="124"/>
      <c r="DR99" s="125"/>
      <c r="DS99" s="126" t="s">
        <v>46</v>
      </c>
      <c r="DT99" s="124"/>
      <c r="DU99" s="124"/>
      <c r="DV99" s="124"/>
      <c r="DW99" s="124"/>
      <c r="DX99" s="124"/>
      <c r="DY99" s="124"/>
      <c r="DZ99" s="124"/>
      <c r="EA99" s="124"/>
      <c r="EB99" s="124"/>
      <c r="EC99" s="124"/>
      <c r="ED99" s="124"/>
      <c r="EE99" s="125"/>
      <c r="EF99" s="156">
        <v>0</v>
      </c>
      <c r="EG99" s="157"/>
      <c r="EH99" s="157"/>
      <c r="EI99" s="157"/>
      <c r="EJ99" s="157"/>
      <c r="EK99" s="157"/>
      <c r="EL99" s="157"/>
      <c r="EM99" s="157"/>
      <c r="EN99" s="157"/>
      <c r="EO99" s="157"/>
      <c r="EP99" s="157"/>
      <c r="EQ99" s="157"/>
      <c r="ER99" s="158"/>
      <c r="ES99" s="156">
        <v>0</v>
      </c>
      <c r="ET99" s="157"/>
      <c r="EU99" s="157"/>
      <c r="EV99" s="157"/>
      <c r="EW99" s="157"/>
      <c r="EX99" s="157"/>
      <c r="EY99" s="157"/>
      <c r="EZ99" s="157"/>
      <c r="FA99" s="157"/>
      <c r="FB99" s="157"/>
      <c r="FC99" s="157"/>
      <c r="FD99" s="157"/>
      <c r="FE99" s="158"/>
      <c r="FF99" s="156">
        <f t="shared" si="2"/>
        <v>0</v>
      </c>
      <c r="FG99" s="157"/>
      <c r="FH99" s="157"/>
      <c r="FI99" s="157"/>
      <c r="FJ99" s="157"/>
      <c r="FK99" s="157"/>
      <c r="FL99" s="157"/>
      <c r="FM99" s="157"/>
      <c r="FN99" s="157"/>
      <c r="FO99" s="157"/>
      <c r="FP99" s="157"/>
      <c r="FQ99" s="157"/>
      <c r="FR99" s="158"/>
      <c r="FS99" s="111" t="s">
        <v>46</v>
      </c>
      <c r="FT99" s="112"/>
      <c r="FU99" s="112"/>
      <c r="FV99" s="112"/>
      <c r="FW99" s="112"/>
      <c r="FX99" s="112"/>
      <c r="FY99" s="112"/>
      <c r="FZ99" s="112"/>
      <c r="GA99" s="112"/>
      <c r="GB99" s="112"/>
      <c r="GC99" s="112"/>
      <c r="GD99" s="112"/>
      <c r="GE99" s="113"/>
    </row>
    <row r="100" spans="1:187" ht="10.5" customHeight="1" hidden="1">
      <c r="A100" s="159" t="s">
        <v>277</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23" t="s">
        <v>125</v>
      </c>
      <c r="BY100" s="124"/>
      <c r="BZ100" s="124"/>
      <c r="CA100" s="124"/>
      <c r="CB100" s="124"/>
      <c r="CC100" s="124"/>
      <c r="CD100" s="124"/>
      <c r="CE100" s="125"/>
      <c r="CF100" s="126" t="s">
        <v>126</v>
      </c>
      <c r="CG100" s="124"/>
      <c r="CH100" s="124"/>
      <c r="CI100" s="124"/>
      <c r="CJ100" s="124"/>
      <c r="CK100" s="124"/>
      <c r="CL100" s="124"/>
      <c r="CM100" s="124"/>
      <c r="CN100" s="124"/>
      <c r="CO100" s="124"/>
      <c r="CP100" s="124"/>
      <c r="CQ100" s="124"/>
      <c r="CR100" s="125"/>
      <c r="CS100" s="126" t="s">
        <v>46</v>
      </c>
      <c r="CT100" s="124"/>
      <c r="CU100" s="124"/>
      <c r="CV100" s="124"/>
      <c r="CW100" s="124"/>
      <c r="CX100" s="124"/>
      <c r="CY100" s="124"/>
      <c r="CZ100" s="124"/>
      <c r="DA100" s="124"/>
      <c r="DB100" s="124"/>
      <c r="DC100" s="124"/>
      <c r="DD100" s="124"/>
      <c r="DE100" s="125"/>
      <c r="DF100" s="126" t="s">
        <v>46</v>
      </c>
      <c r="DG100" s="124"/>
      <c r="DH100" s="124"/>
      <c r="DI100" s="124"/>
      <c r="DJ100" s="124"/>
      <c r="DK100" s="124"/>
      <c r="DL100" s="124"/>
      <c r="DM100" s="124"/>
      <c r="DN100" s="124"/>
      <c r="DO100" s="124"/>
      <c r="DP100" s="124"/>
      <c r="DQ100" s="124"/>
      <c r="DR100" s="125"/>
      <c r="DS100" s="126" t="s">
        <v>46</v>
      </c>
      <c r="DT100" s="124"/>
      <c r="DU100" s="124"/>
      <c r="DV100" s="124"/>
      <c r="DW100" s="124"/>
      <c r="DX100" s="124"/>
      <c r="DY100" s="124"/>
      <c r="DZ100" s="124"/>
      <c r="EA100" s="124"/>
      <c r="EB100" s="124"/>
      <c r="EC100" s="124"/>
      <c r="ED100" s="124"/>
      <c r="EE100" s="125"/>
      <c r="EF100" s="156">
        <v>0</v>
      </c>
      <c r="EG100" s="157"/>
      <c r="EH100" s="157"/>
      <c r="EI100" s="157"/>
      <c r="EJ100" s="157"/>
      <c r="EK100" s="157"/>
      <c r="EL100" s="157"/>
      <c r="EM100" s="157"/>
      <c r="EN100" s="157"/>
      <c r="EO100" s="157"/>
      <c r="EP100" s="157"/>
      <c r="EQ100" s="157"/>
      <c r="ER100" s="158"/>
      <c r="ES100" s="156">
        <v>0</v>
      </c>
      <c r="ET100" s="157"/>
      <c r="EU100" s="157"/>
      <c r="EV100" s="157"/>
      <c r="EW100" s="157"/>
      <c r="EX100" s="157"/>
      <c r="EY100" s="157"/>
      <c r="EZ100" s="157"/>
      <c r="FA100" s="157"/>
      <c r="FB100" s="157"/>
      <c r="FC100" s="157"/>
      <c r="FD100" s="157"/>
      <c r="FE100" s="158"/>
      <c r="FF100" s="156">
        <f t="shared" si="2"/>
        <v>0</v>
      </c>
      <c r="FG100" s="157"/>
      <c r="FH100" s="157"/>
      <c r="FI100" s="157"/>
      <c r="FJ100" s="157"/>
      <c r="FK100" s="157"/>
      <c r="FL100" s="157"/>
      <c r="FM100" s="157"/>
      <c r="FN100" s="157"/>
      <c r="FO100" s="157"/>
      <c r="FP100" s="157"/>
      <c r="FQ100" s="157"/>
      <c r="FR100" s="158"/>
      <c r="FS100" s="111" t="s">
        <v>46</v>
      </c>
      <c r="FT100" s="112"/>
      <c r="FU100" s="112"/>
      <c r="FV100" s="112"/>
      <c r="FW100" s="112"/>
      <c r="FX100" s="112"/>
      <c r="FY100" s="112"/>
      <c r="FZ100" s="112"/>
      <c r="GA100" s="112"/>
      <c r="GB100" s="112"/>
      <c r="GC100" s="112"/>
      <c r="GD100" s="112"/>
      <c r="GE100" s="113"/>
    </row>
    <row r="101" spans="1:187" ht="10.5" customHeight="1">
      <c r="A101" s="263" t="s">
        <v>127</v>
      </c>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123" t="s">
        <v>128</v>
      </c>
      <c r="BY101" s="124"/>
      <c r="BZ101" s="124"/>
      <c r="CA101" s="124"/>
      <c r="CB101" s="124"/>
      <c r="CC101" s="124"/>
      <c r="CD101" s="124"/>
      <c r="CE101" s="125"/>
      <c r="CF101" s="126" t="s">
        <v>129</v>
      </c>
      <c r="CG101" s="124"/>
      <c r="CH101" s="124"/>
      <c r="CI101" s="124"/>
      <c r="CJ101" s="124"/>
      <c r="CK101" s="124"/>
      <c r="CL101" s="124"/>
      <c r="CM101" s="124"/>
      <c r="CN101" s="124"/>
      <c r="CO101" s="124"/>
      <c r="CP101" s="124"/>
      <c r="CQ101" s="124"/>
      <c r="CR101" s="125"/>
      <c r="CS101" s="126"/>
      <c r="CT101" s="124"/>
      <c r="CU101" s="124"/>
      <c r="CV101" s="124"/>
      <c r="CW101" s="124"/>
      <c r="CX101" s="124"/>
      <c r="CY101" s="124"/>
      <c r="CZ101" s="124"/>
      <c r="DA101" s="124"/>
      <c r="DB101" s="124"/>
      <c r="DC101" s="124"/>
      <c r="DD101" s="124"/>
      <c r="DE101" s="125"/>
      <c r="DF101" s="126"/>
      <c r="DG101" s="124"/>
      <c r="DH101" s="124"/>
      <c r="DI101" s="124"/>
      <c r="DJ101" s="124"/>
      <c r="DK101" s="124"/>
      <c r="DL101" s="124"/>
      <c r="DM101" s="124"/>
      <c r="DN101" s="124"/>
      <c r="DO101" s="124"/>
      <c r="DP101" s="124"/>
      <c r="DQ101" s="124"/>
      <c r="DR101" s="125"/>
      <c r="DS101" s="126"/>
      <c r="DT101" s="124"/>
      <c r="DU101" s="124"/>
      <c r="DV101" s="124"/>
      <c r="DW101" s="124"/>
      <c r="DX101" s="124"/>
      <c r="DY101" s="124"/>
      <c r="DZ101" s="124"/>
      <c r="EA101" s="124"/>
      <c r="EB101" s="124"/>
      <c r="EC101" s="124"/>
      <c r="ED101" s="124"/>
      <c r="EE101" s="125"/>
      <c r="EF101" s="319">
        <f>SUM(EF102:ER104)</f>
        <v>1478600</v>
      </c>
      <c r="EG101" s="351"/>
      <c r="EH101" s="351"/>
      <c r="EI101" s="351"/>
      <c r="EJ101" s="351"/>
      <c r="EK101" s="351"/>
      <c r="EL101" s="351"/>
      <c r="EM101" s="351"/>
      <c r="EN101" s="351"/>
      <c r="EO101" s="351"/>
      <c r="EP101" s="351"/>
      <c r="EQ101" s="351"/>
      <c r="ER101" s="352"/>
      <c r="ES101" s="319">
        <f>SUM(ES102:FE104)</f>
        <v>1478600</v>
      </c>
      <c r="ET101" s="351"/>
      <c r="EU101" s="351"/>
      <c r="EV101" s="351"/>
      <c r="EW101" s="351"/>
      <c r="EX101" s="351"/>
      <c r="EY101" s="351"/>
      <c r="EZ101" s="351"/>
      <c r="FA101" s="351"/>
      <c r="FB101" s="351"/>
      <c r="FC101" s="351"/>
      <c r="FD101" s="351"/>
      <c r="FE101" s="352"/>
      <c r="FF101" s="319">
        <f>SUM(FF102:FR104)</f>
        <v>1478600</v>
      </c>
      <c r="FG101" s="351"/>
      <c r="FH101" s="351"/>
      <c r="FI101" s="351"/>
      <c r="FJ101" s="351"/>
      <c r="FK101" s="351"/>
      <c r="FL101" s="351"/>
      <c r="FM101" s="351"/>
      <c r="FN101" s="351"/>
      <c r="FO101" s="351"/>
      <c r="FP101" s="351"/>
      <c r="FQ101" s="351"/>
      <c r="FR101" s="352"/>
      <c r="FS101" s="111" t="s">
        <v>46</v>
      </c>
      <c r="FT101" s="112"/>
      <c r="FU101" s="112"/>
      <c r="FV101" s="112"/>
      <c r="FW101" s="112"/>
      <c r="FX101" s="112"/>
      <c r="FY101" s="112"/>
      <c r="FZ101" s="112"/>
      <c r="GA101" s="112"/>
      <c r="GB101" s="112"/>
      <c r="GC101" s="112"/>
      <c r="GD101" s="112"/>
      <c r="GE101" s="113"/>
    </row>
    <row r="102" spans="1:187" ht="21.75" customHeight="1">
      <c r="A102" s="159" t="s">
        <v>130</v>
      </c>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23" t="s">
        <v>131</v>
      </c>
      <c r="BY102" s="124"/>
      <c r="BZ102" s="124"/>
      <c r="CA102" s="124"/>
      <c r="CB102" s="124"/>
      <c r="CC102" s="124"/>
      <c r="CD102" s="124"/>
      <c r="CE102" s="125"/>
      <c r="CF102" s="126" t="s">
        <v>132</v>
      </c>
      <c r="CG102" s="124"/>
      <c r="CH102" s="124"/>
      <c r="CI102" s="124"/>
      <c r="CJ102" s="124"/>
      <c r="CK102" s="124"/>
      <c r="CL102" s="124"/>
      <c r="CM102" s="124"/>
      <c r="CN102" s="124"/>
      <c r="CO102" s="124"/>
      <c r="CP102" s="124"/>
      <c r="CQ102" s="124"/>
      <c r="CR102" s="125"/>
      <c r="CS102" s="126" t="s">
        <v>497</v>
      </c>
      <c r="CT102" s="124"/>
      <c r="CU102" s="124"/>
      <c r="CV102" s="124"/>
      <c r="CW102" s="124"/>
      <c r="CX102" s="124"/>
      <c r="CY102" s="124"/>
      <c r="CZ102" s="124"/>
      <c r="DA102" s="124"/>
      <c r="DB102" s="124"/>
      <c r="DC102" s="124"/>
      <c r="DD102" s="124"/>
      <c r="DE102" s="125"/>
      <c r="DF102" s="126" t="s">
        <v>479</v>
      </c>
      <c r="DG102" s="124"/>
      <c r="DH102" s="124"/>
      <c r="DI102" s="124"/>
      <c r="DJ102" s="124"/>
      <c r="DK102" s="124"/>
      <c r="DL102" s="124"/>
      <c r="DM102" s="124"/>
      <c r="DN102" s="124"/>
      <c r="DO102" s="124"/>
      <c r="DP102" s="124"/>
      <c r="DQ102" s="124"/>
      <c r="DR102" s="125"/>
      <c r="DS102" s="126" t="s">
        <v>513</v>
      </c>
      <c r="DT102" s="124"/>
      <c r="DU102" s="124"/>
      <c r="DV102" s="124"/>
      <c r="DW102" s="124"/>
      <c r="DX102" s="124"/>
      <c r="DY102" s="124"/>
      <c r="DZ102" s="124"/>
      <c r="EA102" s="124"/>
      <c r="EB102" s="124"/>
      <c r="EC102" s="124"/>
      <c r="ED102" s="124"/>
      <c r="EE102" s="125"/>
      <c r="EF102" s="156">
        <f>1237700+239900</f>
        <v>1477600</v>
      </c>
      <c r="EG102" s="157"/>
      <c r="EH102" s="157"/>
      <c r="EI102" s="157"/>
      <c r="EJ102" s="157"/>
      <c r="EK102" s="157"/>
      <c r="EL102" s="157"/>
      <c r="EM102" s="157"/>
      <c r="EN102" s="157"/>
      <c r="EO102" s="157"/>
      <c r="EP102" s="157"/>
      <c r="EQ102" s="157"/>
      <c r="ER102" s="158"/>
      <c r="ES102" s="156">
        <v>1477600</v>
      </c>
      <c r="ET102" s="157"/>
      <c r="EU102" s="157"/>
      <c r="EV102" s="157"/>
      <c r="EW102" s="157"/>
      <c r="EX102" s="157"/>
      <c r="EY102" s="157"/>
      <c r="EZ102" s="157"/>
      <c r="FA102" s="157"/>
      <c r="FB102" s="157"/>
      <c r="FC102" s="157"/>
      <c r="FD102" s="157"/>
      <c r="FE102" s="158"/>
      <c r="FF102" s="156">
        <f t="shared" si="2"/>
        <v>1477600</v>
      </c>
      <c r="FG102" s="157"/>
      <c r="FH102" s="157"/>
      <c r="FI102" s="157"/>
      <c r="FJ102" s="157"/>
      <c r="FK102" s="157"/>
      <c r="FL102" s="157"/>
      <c r="FM102" s="157"/>
      <c r="FN102" s="157"/>
      <c r="FO102" s="157"/>
      <c r="FP102" s="157"/>
      <c r="FQ102" s="157"/>
      <c r="FR102" s="158"/>
      <c r="FS102" s="111" t="s">
        <v>46</v>
      </c>
      <c r="FT102" s="112"/>
      <c r="FU102" s="112"/>
      <c r="FV102" s="112"/>
      <c r="FW102" s="112"/>
      <c r="FX102" s="112"/>
      <c r="FY102" s="112"/>
      <c r="FZ102" s="112"/>
      <c r="GA102" s="112"/>
      <c r="GB102" s="112"/>
      <c r="GC102" s="112"/>
      <c r="GD102" s="112"/>
      <c r="GE102" s="113"/>
    </row>
    <row r="103" spans="1:187" ht="21.75" customHeight="1">
      <c r="A103" s="159" t="s">
        <v>133</v>
      </c>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23" t="s">
        <v>134</v>
      </c>
      <c r="BY103" s="124"/>
      <c r="BZ103" s="124"/>
      <c r="CA103" s="124"/>
      <c r="CB103" s="124"/>
      <c r="CC103" s="124"/>
      <c r="CD103" s="124"/>
      <c r="CE103" s="125"/>
      <c r="CF103" s="126" t="s">
        <v>135</v>
      </c>
      <c r="CG103" s="124"/>
      <c r="CH103" s="124"/>
      <c r="CI103" s="124"/>
      <c r="CJ103" s="124"/>
      <c r="CK103" s="124"/>
      <c r="CL103" s="124"/>
      <c r="CM103" s="124"/>
      <c r="CN103" s="124"/>
      <c r="CO103" s="124"/>
      <c r="CP103" s="124"/>
      <c r="CQ103" s="124"/>
      <c r="CR103" s="125"/>
      <c r="CS103" s="126" t="s">
        <v>46</v>
      </c>
      <c r="CT103" s="124"/>
      <c r="CU103" s="124"/>
      <c r="CV103" s="124"/>
      <c r="CW103" s="124"/>
      <c r="CX103" s="124"/>
      <c r="CY103" s="124"/>
      <c r="CZ103" s="124"/>
      <c r="DA103" s="124"/>
      <c r="DB103" s="124"/>
      <c r="DC103" s="124"/>
      <c r="DD103" s="124"/>
      <c r="DE103" s="125"/>
      <c r="DF103" s="126" t="s">
        <v>46</v>
      </c>
      <c r="DG103" s="124"/>
      <c r="DH103" s="124"/>
      <c r="DI103" s="124"/>
      <c r="DJ103" s="124"/>
      <c r="DK103" s="124"/>
      <c r="DL103" s="124"/>
      <c r="DM103" s="124"/>
      <c r="DN103" s="124"/>
      <c r="DO103" s="124"/>
      <c r="DP103" s="124"/>
      <c r="DQ103" s="124"/>
      <c r="DR103" s="125"/>
      <c r="DS103" s="126" t="s">
        <v>46</v>
      </c>
      <c r="DT103" s="124"/>
      <c r="DU103" s="124"/>
      <c r="DV103" s="124"/>
      <c r="DW103" s="124"/>
      <c r="DX103" s="124"/>
      <c r="DY103" s="124"/>
      <c r="DZ103" s="124"/>
      <c r="EA103" s="124"/>
      <c r="EB103" s="124"/>
      <c r="EC103" s="124"/>
      <c r="ED103" s="124"/>
      <c r="EE103" s="125"/>
      <c r="EF103" s="156">
        <v>0</v>
      </c>
      <c r="EG103" s="157"/>
      <c r="EH103" s="157"/>
      <c r="EI103" s="157"/>
      <c r="EJ103" s="157"/>
      <c r="EK103" s="157"/>
      <c r="EL103" s="157"/>
      <c r="EM103" s="157"/>
      <c r="EN103" s="157"/>
      <c r="EO103" s="157"/>
      <c r="EP103" s="157"/>
      <c r="EQ103" s="157"/>
      <c r="ER103" s="158"/>
      <c r="ES103" s="156">
        <v>0</v>
      </c>
      <c r="ET103" s="157"/>
      <c r="EU103" s="157"/>
      <c r="EV103" s="157"/>
      <c r="EW103" s="157"/>
      <c r="EX103" s="157"/>
      <c r="EY103" s="157"/>
      <c r="EZ103" s="157"/>
      <c r="FA103" s="157"/>
      <c r="FB103" s="157"/>
      <c r="FC103" s="157"/>
      <c r="FD103" s="157"/>
      <c r="FE103" s="158"/>
      <c r="FF103" s="156">
        <f t="shared" si="2"/>
        <v>0</v>
      </c>
      <c r="FG103" s="157"/>
      <c r="FH103" s="157"/>
      <c r="FI103" s="157"/>
      <c r="FJ103" s="157"/>
      <c r="FK103" s="157"/>
      <c r="FL103" s="157"/>
      <c r="FM103" s="157"/>
      <c r="FN103" s="157"/>
      <c r="FO103" s="157"/>
      <c r="FP103" s="157"/>
      <c r="FQ103" s="157"/>
      <c r="FR103" s="158"/>
      <c r="FS103" s="111" t="s">
        <v>46</v>
      </c>
      <c r="FT103" s="112"/>
      <c r="FU103" s="112"/>
      <c r="FV103" s="112"/>
      <c r="FW103" s="112"/>
      <c r="FX103" s="112"/>
      <c r="FY103" s="112"/>
      <c r="FZ103" s="112"/>
      <c r="GA103" s="112"/>
      <c r="GB103" s="112"/>
      <c r="GC103" s="112"/>
      <c r="GD103" s="112"/>
      <c r="GE103" s="113"/>
    </row>
    <row r="104" spans="1:187" ht="15" customHeight="1">
      <c r="A104" s="159" t="s">
        <v>136</v>
      </c>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23" t="s">
        <v>137</v>
      </c>
      <c r="BY104" s="124"/>
      <c r="BZ104" s="124"/>
      <c r="CA104" s="124"/>
      <c r="CB104" s="124"/>
      <c r="CC104" s="124"/>
      <c r="CD104" s="124"/>
      <c r="CE104" s="125"/>
      <c r="CF104" s="126" t="s">
        <v>138</v>
      </c>
      <c r="CG104" s="124"/>
      <c r="CH104" s="124"/>
      <c r="CI104" s="124"/>
      <c r="CJ104" s="124"/>
      <c r="CK104" s="124"/>
      <c r="CL104" s="124"/>
      <c r="CM104" s="124"/>
      <c r="CN104" s="124"/>
      <c r="CO104" s="124"/>
      <c r="CP104" s="124"/>
      <c r="CQ104" s="124"/>
      <c r="CR104" s="125"/>
      <c r="CS104" s="126" t="s">
        <v>498</v>
      </c>
      <c r="CT104" s="124"/>
      <c r="CU104" s="124"/>
      <c r="CV104" s="124"/>
      <c r="CW104" s="124"/>
      <c r="CX104" s="124"/>
      <c r="CY104" s="124"/>
      <c r="CZ104" s="124"/>
      <c r="DA104" s="124"/>
      <c r="DB104" s="124"/>
      <c r="DC104" s="124"/>
      <c r="DD104" s="124"/>
      <c r="DE104" s="125"/>
      <c r="DF104" s="126" t="s">
        <v>46</v>
      </c>
      <c r="DG104" s="124"/>
      <c r="DH104" s="124"/>
      <c r="DI104" s="124"/>
      <c r="DJ104" s="124"/>
      <c r="DK104" s="124"/>
      <c r="DL104" s="124"/>
      <c r="DM104" s="124"/>
      <c r="DN104" s="124"/>
      <c r="DO104" s="124"/>
      <c r="DP104" s="124"/>
      <c r="DQ104" s="124"/>
      <c r="DR104" s="125"/>
      <c r="DS104" s="126" t="s">
        <v>514</v>
      </c>
      <c r="DT104" s="124"/>
      <c r="DU104" s="124"/>
      <c r="DV104" s="124"/>
      <c r="DW104" s="124"/>
      <c r="DX104" s="124"/>
      <c r="DY104" s="124"/>
      <c r="DZ104" s="124"/>
      <c r="EA104" s="124"/>
      <c r="EB104" s="124"/>
      <c r="EC104" s="124"/>
      <c r="ED104" s="124"/>
      <c r="EE104" s="125"/>
      <c r="EF104" s="156">
        <v>1000</v>
      </c>
      <c r="EG104" s="157"/>
      <c r="EH104" s="157"/>
      <c r="EI104" s="157"/>
      <c r="EJ104" s="157"/>
      <c r="EK104" s="157"/>
      <c r="EL104" s="157"/>
      <c r="EM104" s="157"/>
      <c r="EN104" s="157"/>
      <c r="EO104" s="157"/>
      <c r="EP104" s="157"/>
      <c r="EQ104" s="157"/>
      <c r="ER104" s="158"/>
      <c r="ES104" s="156">
        <v>1000</v>
      </c>
      <c r="ET104" s="157"/>
      <c r="EU104" s="157"/>
      <c r="EV104" s="157"/>
      <c r="EW104" s="157"/>
      <c r="EX104" s="157"/>
      <c r="EY104" s="157"/>
      <c r="EZ104" s="157"/>
      <c r="FA104" s="157"/>
      <c r="FB104" s="157"/>
      <c r="FC104" s="157"/>
      <c r="FD104" s="157"/>
      <c r="FE104" s="158"/>
      <c r="FF104" s="156">
        <f t="shared" si="2"/>
        <v>1000</v>
      </c>
      <c r="FG104" s="157"/>
      <c r="FH104" s="157"/>
      <c r="FI104" s="157"/>
      <c r="FJ104" s="157"/>
      <c r="FK104" s="157"/>
      <c r="FL104" s="157"/>
      <c r="FM104" s="157"/>
      <c r="FN104" s="157"/>
      <c r="FO104" s="157"/>
      <c r="FP104" s="157"/>
      <c r="FQ104" s="157"/>
      <c r="FR104" s="158"/>
      <c r="FS104" s="111" t="s">
        <v>46</v>
      </c>
      <c r="FT104" s="112"/>
      <c r="FU104" s="112"/>
      <c r="FV104" s="112"/>
      <c r="FW104" s="112"/>
      <c r="FX104" s="112"/>
      <c r="FY104" s="112"/>
      <c r="FZ104" s="112"/>
      <c r="GA104" s="112"/>
      <c r="GB104" s="112"/>
      <c r="GC104" s="112"/>
      <c r="GD104" s="112"/>
      <c r="GE104" s="113"/>
    </row>
    <row r="105" spans="1:187" ht="12" customHeight="1" hidden="1">
      <c r="A105" s="263" t="s">
        <v>139</v>
      </c>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123" t="s">
        <v>140</v>
      </c>
      <c r="BY105" s="124"/>
      <c r="BZ105" s="124"/>
      <c r="CA105" s="124"/>
      <c r="CB105" s="124"/>
      <c r="CC105" s="124"/>
      <c r="CD105" s="124"/>
      <c r="CE105" s="125"/>
      <c r="CF105" s="126" t="s">
        <v>46</v>
      </c>
      <c r="CG105" s="124"/>
      <c r="CH105" s="124"/>
      <c r="CI105" s="124"/>
      <c r="CJ105" s="124"/>
      <c r="CK105" s="124"/>
      <c r="CL105" s="124"/>
      <c r="CM105" s="124"/>
      <c r="CN105" s="124"/>
      <c r="CO105" s="124"/>
      <c r="CP105" s="124"/>
      <c r="CQ105" s="124"/>
      <c r="CR105" s="125"/>
      <c r="CS105" s="126" t="s">
        <v>46</v>
      </c>
      <c r="CT105" s="124"/>
      <c r="CU105" s="124"/>
      <c r="CV105" s="124"/>
      <c r="CW105" s="124"/>
      <c r="CX105" s="124"/>
      <c r="CY105" s="124"/>
      <c r="CZ105" s="124"/>
      <c r="DA105" s="124"/>
      <c r="DB105" s="124"/>
      <c r="DC105" s="124"/>
      <c r="DD105" s="124"/>
      <c r="DE105" s="125"/>
      <c r="DF105" s="126" t="s">
        <v>46</v>
      </c>
      <c r="DG105" s="124"/>
      <c r="DH105" s="124"/>
      <c r="DI105" s="124"/>
      <c r="DJ105" s="124"/>
      <c r="DK105" s="124"/>
      <c r="DL105" s="124"/>
      <c r="DM105" s="124"/>
      <c r="DN105" s="124"/>
      <c r="DO105" s="124"/>
      <c r="DP105" s="124"/>
      <c r="DQ105" s="124"/>
      <c r="DR105" s="125"/>
      <c r="DS105" s="126" t="s">
        <v>46</v>
      </c>
      <c r="DT105" s="124"/>
      <c r="DU105" s="124"/>
      <c r="DV105" s="124"/>
      <c r="DW105" s="124"/>
      <c r="DX105" s="124"/>
      <c r="DY105" s="124"/>
      <c r="DZ105" s="124"/>
      <c r="EA105" s="124"/>
      <c r="EB105" s="124"/>
      <c r="EC105" s="124"/>
      <c r="ED105" s="124"/>
      <c r="EE105" s="125"/>
      <c r="EF105" s="156">
        <v>0</v>
      </c>
      <c r="EG105" s="157"/>
      <c r="EH105" s="157"/>
      <c r="EI105" s="157"/>
      <c r="EJ105" s="157"/>
      <c r="EK105" s="157"/>
      <c r="EL105" s="157"/>
      <c r="EM105" s="157"/>
      <c r="EN105" s="157"/>
      <c r="EO105" s="157"/>
      <c r="EP105" s="157"/>
      <c r="EQ105" s="157"/>
      <c r="ER105" s="158"/>
      <c r="ES105" s="156">
        <v>0</v>
      </c>
      <c r="ET105" s="157"/>
      <c r="EU105" s="157"/>
      <c r="EV105" s="157"/>
      <c r="EW105" s="157"/>
      <c r="EX105" s="157"/>
      <c r="EY105" s="157"/>
      <c r="EZ105" s="157"/>
      <c r="FA105" s="157"/>
      <c r="FB105" s="157"/>
      <c r="FC105" s="157"/>
      <c r="FD105" s="157"/>
      <c r="FE105" s="158"/>
      <c r="FF105" s="156">
        <f t="shared" si="2"/>
        <v>0</v>
      </c>
      <c r="FG105" s="157"/>
      <c r="FH105" s="157"/>
      <c r="FI105" s="157"/>
      <c r="FJ105" s="157"/>
      <c r="FK105" s="157"/>
      <c r="FL105" s="157"/>
      <c r="FM105" s="157"/>
      <c r="FN105" s="157"/>
      <c r="FO105" s="157"/>
      <c r="FP105" s="157"/>
      <c r="FQ105" s="157"/>
      <c r="FR105" s="158"/>
      <c r="FS105" s="111" t="s">
        <v>46</v>
      </c>
      <c r="FT105" s="112"/>
      <c r="FU105" s="112"/>
      <c r="FV105" s="112"/>
      <c r="FW105" s="112"/>
      <c r="FX105" s="112"/>
      <c r="FY105" s="112"/>
      <c r="FZ105" s="112"/>
      <c r="GA105" s="112"/>
      <c r="GB105" s="112"/>
      <c r="GC105" s="112"/>
      <c r="GD105" s="112"/>
      <c r="GE105" s="113"/>
    </row>
    <row r="106" spans="1:187" ht="21.75" customHeight="1" hidden="1">
      <c r="A106" s="159" t="s">
        <v>278</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23" t="s">
        <v>141</v>
      </c>
      <c r="BY106" s="124"/>
      <c r="BZ106" s="124"/>
      <c r="CA106" s="124"/>
      <c r="CB106" s="124"/>
      <c r="CC106" s="124"/>
      <c r="CD106" s="124"/>
      <c r="CE106" s="125"/>
      <c r="CF106" s="126" t="s">
        <v>279</v>
      </c>
      <c r="CG106" s="124"/>
      <c r="CH106" s="124"/>
      <c r="CI106" s="124"/>
      <c r="CJ106" s="124"/>
      <c r="CK106" s="124"/>
      <c r="CL106" s="124"/>
      <c r="CM106" s="124"/>
      <c r="CN106" s="124"/>
      <c r="CO106" s="124"/>
      <c r="CP106" s="124"/>
      <c r="CQ106" s="124"/>
      <c r="CR106" s="125"/>
      <c r="CS106" s="126" t="s">
        <v>46</v>
      </c>
      <c r="CT106" s="124"/>
      <c r="CU106" s="124"/>
      <c r="CV106" s="124"/>
      <c r="CW106" s="124"/>
      <c r="CX106" s="124"/>
      <c r="CY106" s="124"/>
      <c r="CZ106" s="124"/>
      <c r="DA106" s="124"/>
      <c r="DB106" s="124"/>
      <c r="DC106" s="124"/>
      <c r="DD106" s="124"/>
      <c r="DE106" s="125"/>
      <c r="DF106" s="126" t="s">
        <v>46</v>
      </c>
      <c r="DG106" s="124"/>
      <c r="DH106" s="124"/>
      <c r="DI106" s="124"/>
      <c r="DJ106" s="124"/>
      <c r="DK106" s="124"/>
      <c r="DL106" s="124"/>
      <c r="DM106" s="124"/>
      <c r="DN106" s="124"/>
      <c r="DO106" s="124"/>
      <c r="DP106" s="124"/>
      <c r="DQ106" s="124"/>
      <c r="DR106" s="125"/>
      <c r="DS106" s="126" t="s">
        <v>46</v>
      </c>
      <c r="DT106" s="124"/>
      <c r="DU106" s="124"/>
      <c r="DV106" s="124"/>
      <c r="DW106" s="124"/>
      <c r="DX106" s="124"/>
      <c r="DY106" s="124"/>
      <c r="DZ106" s="124"/>
      <c r="EA106" s="124"/>
      <c r="EB106" s="124"/>
      <c r="EC106" s="124"/>
      <c r="ED106" s="124"/>
      <c r="EE106" s="125"/>
      <c r="EF106" s="156">
        <v>0</v>
      </c>
      <c r="EG106" s="157"/>
      <c r="EH106" s="157"/>
      <c r="EI106" s="157"/>
      <c r="EJ106" s="157"/>
      <c r="EK106" s="157"/>
      <c r="EL106" s="157"/>
      <c r="EM106" s="157"/>
      <c r="EN106" s="157"/>
      <c r="EO106" s="157"/>
      <c r="EP106" s="157"/>
      <c r="EQ106" s="157"/>
      <c r="ER106" s="158"/>
      <c r="ES106" s="156">
        <v>0</v>
      </c>
      <c r="ET106" s="157"/>
      <c r="EU106" s="157"/>
      <c r="EV106" s="157"/>
      <c r="EW106" s="157"/>
      <c r="EX106" s="157"/>
      <c r="EY106" s="157"/>
      <c r="EZ106" s="157"/>
      <c r="FA106" s="157"/>
      <c r="FB106" s="157"/>
      <c r="FC106" s="157"/>
      <c r="FD106" s="157"/>
      <c r="FE106" s="158"/>
      <c r="FF106" s="156">
        <f t="shared" si="2"/>
        <v>0</v>
      </c>
      <c r="FG106" s="157"/>
      <c r="FH106" s="157"/>
      <c r="FI106" s="157"/>
      <c r="FJ106" s="157"/>
      <c r="FK106" s="157"/>
      <c r="FL106" s="157"/>
      <c r="FM106" s="157"/>
      <c r="FN106" s="157"/>
      <c r="FO106" s="157"/>
      <c r="FP106" s="157"/>
      <c r="FQ106" s="157"/>
      <c r="FR106" s="158"/>
      <c r="FS106" s="111"/>
      <c r="FT106" s="112"/>
      <c r="FU106" s="112"/>
      <c r="FV106" s="112"/>
      <c r="FW106" s="112"/>
      <c r="FX106" s="112"/>
      <c r="FY106" s="112"/>
      <c r="FZ106" s="112"/>
      <c r="GA106" s="112"/>
      <c r="GB106" s="112"/>
      <c r="GC106" s="112"/>
      <c r="GD106" s="112"/>
      <c r="GE106" s="113"/>
    </row>
    <row r="107" spans="1:187" ht="10.5" customHeight="1" hidden="1">
      <c r="A107" s="159" t="s">
        <v>280</v>
      </c>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23" t="s">
        <v>144</v>
      </c>
      <c r="BY107" s="124"/>
      <c r="BZ107" s="124"/>
      <c r="CA107" s="124"/>
      <c r="CB107" s="124"/>
      <c r="CC107" s="124"/>
      <c r="CD107" s="124"/>
      <c r="CE107" s="125"/>
      <c r="CF107" s="126" t="s">
        <v>281</v>
      </c>
      <c r="CG107" s="124"/>
      <c r="CH107" s="124"/>
      <c r="CI107" s="124"/>
      <c r="CJ107" s="124"/>
      <c r="CK107" s="124"/>
      <c r="CL107" s="124"/>
      <c r="CM107" s="124"/>
      <c r="CN107" s="124"/>
      <c r="CO107" s="124"/>
      <c r="CP107" s="124"/>
      <c r="CQ107" s="124"/>
      <c r="CR107" s="125"/>
      <c r="CS107" s="126" t="s">
        <v>46</v>
      </c>
      <c r="CT107" s="124"/>
      <c r="CU107" s="124"/>
      <c r="CV107" s="124"/>
      <c r="CW107" s="124"/>
      <c r="CX107" s="124"/>
      <c r="CY107" s="124"/>
      <c r="CZ107" s="124"/>
      <c r="DA107" s="124"/>
      <c r="DB107" s="124"/>
      <c r="DC107" s="124"/>
      <c r="DD107" s="124"/>
      <c r="DE107" s="125"/>
      <c r="DF107" s="126" t="s">
        <v>46</v>
      </c>
      <c r="DG107" s="124"/>
      <c r="DH107" s="124"/>
      <c r="DI107" s="124"/>
      <c r="DJ107" s="124"/>
      <c r="DK107" s="124"/>
      <c r="DL107" s="124"/>
      <c r="DM107" s="124"/>
      <c r="DN107" s="124"/>
      <c r="DO107" s="124"/>
      <c r="DP107" s="124"/>
      <c r="DQ107" s="124"/>
      <c r="DR107" s="125"/>
      <c r="DS107" s="126" t="s">
        <v>46</v>
      </c>
      <c r="DT107" s="124"/>
      <c r="DU107" s="124"/>
      <c r="DV107" s="124"/>
      <c r="DW107" s="124"/>
      <c r="DX107" s="124"/>
      <c r="DY107" s="124"/>
      <c r="DZ107" s="124"/>
      <c r="EA107" s="124"/>
      <c r="EB107" s="124"/>
      <c r="EC107" s="124"/>
      <c r="ED107" s="124"/>
      <c r="EE107" s="125"/>
      <c r="EF107" s="156">
        <v>0</v>
      </c>
      <c r="EG107" s="157"/>
      <c r="EH107" s="157"/>
      <c r="EI107" s="157"/>
      <c r="EJ107" s="157"/>
      <c r="EK107" s="157"/>
      <c r="EL107" s="157"/>
      <c r="EM107" s="157"/>
      <c r="EN107" s="157"/>
      <c r="EO107" s="157"/>
      <c r="EP107" s="157"/>
      <c r="EQ107" s="157"/>
      <c r="ER107" s="158"/>
      <c r="ES107" s="156">
        <v>0</v>
      </c>
      <c r="ET107" s="157"/>
      <c r="EU107" s="157"/>
      <c r="EV107" s="157"/>
      <c r="EW107" s="157"/>
      <c r="EX107" s="157"/>
      <c r="EY107" s="157"/>
      <c r="EZ107" s="157"/>
      <c r="FA107" s="157"/>
      <c r="FB107" s="157"/>
      <c r="FC107" s="157"/>
      <c r="FD107" s="157"/>
      <c r="FE107" s="158"/>
      <c r="FF107" s="156">
        <f t="shared" si="2"/>
        <v>0</v>
      </c>
      <c r="FG107" s="157"/>
      <c r="FH107" s="157"/>
      <c r="FI107" s="157"/>
      <c r="FJ107" s="157"/>
      <c r="FK107" s="157"/>
      <c r="FL107" s="157"/>
      <c r="FM107" s="157"/>
      <c r="FN107" s="157"/>
      <c r="FO107" s="157"/>
      <c r="FP107" s="157"/>
      <c r="FQ107" s="157"/>
      <c r="FR107" s="158"/>
      <c r="FS107" s="111"/>
      <c r="FT107" s="112"/>
      <c r="FU107" s="112"/>
      <c r="FV107" s="112"/>
      <c r="FW107" s="112"/>
      <c r="FX107" s="112"/>
      <c r="FY107" s="112"/>
      <c r="FZ107" s="112"/>
      <c r="GA107" s="112"/>
      <c r="GB107" s="112"/>
      <c r="GC107" s="112"/>
      <c r="GD107" s="112"/>
      <c r="GE107" s="113"/>
    </row>
    <row r="108" spans="1:187" ht="21.75" customHeight="1" hidden="1">
      <c r="A108" s="159" t="s">
        <v>287</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23" t="s">
        <v>147</v>
      </c>
      <c r="BY108" s="124"/>
      <c r="BZ108" s="124"/>
      <c r="CA108" s="124"/>
      <c r="CB108" s="124"/>
      <c r="CC108" s="124"/>
      <c r="CD108" s="124"/>
      <c r="CE108" s="125"/>
      <c r="CF108" s="126" t="s">
        <v>285</v>
      </c>
      <c r="CG108" s="124"/>
      <c r="CH108" s="124"/>
      <c r="CI108" s="124"/>
      <c r="CJ108" s="124"/>
      <c r="CK108" s="124"/>
      <c r="CL108" s="124"/>
      <c r="CM108" s="124"/>
      <c r="CN108" s="124"/>
      <c r="CO108" s="124"/>
      <c r="CP108" s="124"/>
      <c r="CQ108" s="124"/>
      <c r="CR108" s="125"/>
      <c r="CS108" s="126" t="s">
        <v>46</v>
      </c>
      <c r="CT108" s="124"/>
      <c r="CU108" s="124"/>
      <c r="CV108" s="124"/>
      <c r="CW108" s="124"/>
      <c r="CX108" s="124"/>
      <c r="CY108" s="124"/>
      <c r="CZ108" s="124"/>
      <c r="DA108" s="124"/>
      <c r="DB108" s="124"/>
      <c r="DC108" s="124"/>
      <c r="DD108" s="124"/>
      <c r="DE108" s="125"/>
      <c r="DF108" s="126" t="s">
        <v>46</v>
      </c>
      <c r="DG108" s="124"/>
      <c r="DH108" s="124"/>
      <c r="DI108" s="124"/>
      <c r="DJ108" s="124"/>
      <c r="DK108" s="124"/>
      <c r="DL108" s="124"/>
      <c r="DM108" s="124"/>
      <c r="DN108" s="124"/>
      <c r="DO108" s="124"/>
      <c r="DP108" s="124"/>
      <c r="DQ108" s="124"/>
      <c r="DR108" s="125"/>
      <c r="DS108" s="126" t="s">
        <v>46</v>
      </c>
      <c r="DT108" s="124"/>
      <c r="DU108" s="124"/>
      <c r="DV108" s="124"/>
      <c r="DW108" s="124"/>
      <c r="DX108" s="124"/>
      <c r="DY108" s="124"/>
      <c r="DZ108" s="124"/>
      <c r="EA108" s="124"/>
      <c r="EB108" s="124"/>
      <c r="EC108" s="124"/>
      <c r="ED108" s="124"/>
      <c r="EE108" s="125"/>
      <c r="EF108" s="156">
        <v>0</v>
      </c>
      <c r="EG108" s="157"/>
      <c r="EH108" s="157"/>
      <c r="EI108" s="157"/>
      <c r="EJ108" s="157"/>
      <c r="EK108" s="157"/>
      <c r="EL108" s="157"/>
      <c r="EM108" s="157"/>
      <c r="EN108" s="157"/>
      <c r="EO108" s="157"/>
      <c r="EP108" s="157"/>
      <c r="EQ108" s="157"/>
      <c r="ER108" s="158"/>
      <c r="ES108" s="156">
        <v>0</v>
      </c>
      <c r="ET108" s="157"/>
      <c r="EU108" s="157"/>
      <c r="EV108" s="157"/>
      <c r="EW108" s="157"/>
      <c r="EX108" s="157"/>
      <c r="EY108" s="157"/>
      <c r="EZ108" s="157"/>
      <c r="FA108" s="157"/>
      <c r="FB108" s="157"/>
      <c r="FC108" s="157"/>
      <c r="FD108" s="157"/>
      <c r="FE108" s="158"/>
      <c r="FF108" s="156">
        <f t="shared" si="2"/>
        <v>0</v>
      </c>
      <c r="FG108" s="157"/>
      <c r="FH108" s="157"/>
      <c r="FI108" s="157"/>
      <c r="FJ108" s="157"/>
      <c r="FK108" s="157"/>
      <c r="FL108" s="157"/>
      <c r="FM108" s="157"/>
      <c r="FN108" s="157"/>
      <c r="FO108" s="157"/>
      <c r="FP108" s="157"/>
      <c r="FQ108" s="157"/>
      <c r="FR108" s="158"/>
      <c r="FS108" s="111"/>
      <c r="FT108" s="112"/>
      <c r="FU108" s="112"/>
      <c r="FV108" s="112"/>
      <c r="FW108" s="112"/>
      <c r="FX108" s="112"/>
      <c r="FY108" s="112"/>
      <c r="FZ108" s="112"/>
      <c r="GA108" s="112"/>
      <c r="GB108" s="112"/>
      <c r="GC108" s="112"/>
      <c r="GD108" s="112"/>
      <c r="GE108" s="113"/>
    </row>
    <row r="109" spans="1:187" ht="11.25" hidden="1">
      <c r="A109" s="159" t="s">
        <v>286</v>
      </c>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23" t="s">
        <v>282</v>
      </c>
      <c r="BY109" s="124"/>
      <c r="BZ109" s="124"/>
      <c r="CA109" s="124"/>
      <c r="CB109" s="124"/>
      <c r="CC109" s="124"/>
      <c r="CD109" s="124"/>
      <c r="CE109" s="125"/>
      <c r="CF109" s="126" t="s">
        <v>142</v>
      </c>
      <c r="CG109" s="124"/>
      <c r="CH109" s="124"/>
      <c r="CI109" s="124"/>
      <c r="CJ109" s="124"/>
      <c r="CK109" s="124"/>
      <c r="CL109" s="124"/>
      <c r="CM109" s="124"/>
      <c r="CN109" s="124"/>
      <c r="CO109" s="124"/>
      <c r="CP109" s="124"/>
      <c r="CQ109" s="124"/>
      <c r="CR109" s="125"/>
      <c r="CS109" s="126" t="s">
        <v>46</v>
      </c>
      <c r="CT109" s="124"/>
      <c r="CU109" s="124"/>
      <c r="CV109" s="124"/>
      <c r="CW109" s="124"/>
      <c r="CX109" s="124"/>
      <c r="CY109" s="124"/>
      <c r="CZ109" s="124"/>
      <c r="DA109" s="124"/>
      <c r="DB109" s="124"/>
      <c r="DC109" s="124"/>
      <c r="DD109" s="124"/>
      <c r="DE109" s="125"/>
      <c r="DF109" s="126" t="s">
        <v>46</v>
      </c>
      <c r="DG109" s="124"/>
      <c r="DH109" s="124"/>
      <c r="DI109" s="124"/>
      <c r="DJ109" s="124"/>
      <c r="DK109" s="124"/>
      <c r="DL109" s="124"/>
      <c r="DM109" s="124"/>
      <c r="DN109" s="124"/>
      <c r="DO109" s="124"/>
      <c r="DP109" s="124"/>
      <c r="DQ109" s="124"/>
      <c r="DR109" s="125"/>
      <c r="DS109" s="126" t="s">
        <v>46</v>
      </c>
      <c r="DT109" s="124"/>
      <c r="DU109" s="124"/>
      <c r="DV109" s="124"/>
      <c r="DW109" s="124"/>
      <c r="DX109" s="124"/>
      <c r="DY109" s="124"/>
      <c r="DZ109" s="124"/>
      <c r="EA109" s="124"/>
      <c r="EB109" s="124"/>
      <c r="EC109" s="124"/>
      <c r="ED109" s="124"/>
      <c r="EE109" s="125"/>
      <c r="EF109" s="156">
        <v>0</v>
      </c>
      <c r="EG109" s="157"/>
      <c r="EH109" s="157"/>
      <c r="EI109" s="157"/>
      <c r="EJ109" s="157"/>
      <c r="EK109" s="157"/>
      <c r="EL109" s="157"/>
      <c r="EM109" s="157"/>
      <c r="EN109" s="157"/>
      <c r="EO109" s="157"/>
      <c r="EP109" s="157"/>
      <c r="EQ109" s="157"/>
      <c r="ER109" s="158"/>
      <c r="ES109" s="156">
        <v>0</v>
      </c>
      <c r="ET109" s="157"/>
      <c r="EU109" s="157"/>
      <c r="EV109" s="157"/>
      <c r="EW109" s="157"/>
      <c r="EX109" s="157"/>
      <c r="EY109" s="157"/>
      <c r="EZ109" s="157"/>
      <c r="FA109" s="157"/>
      <c r="FB109" s="157"/>
      <c r="FC109" s="157"/>
      <c r="FD109" s="157"/>
      <c r="FE109" s="158"/>
      <c r="FF109" s="156">
        <f t="shared" si="2"/>
        <v>0</v>
      </c>
      <c r="FG109" s="157"/>
      <c r="FH109" s="157"/>
      <c r="FI109" s="157"/>
      <c r="FJ109" s="157"/>
      <c r="FK109" s="157"/>
      <c r="FL109" s="157"/>
      <c r="FM109" s="157"/>
      <c r="FN109" s="157"/>
      <c r="FO109" s="157"/>
      <c r="FP109" s="157"/>
      <c r="FQ109" s="157"/>
      <c r="FR109" s="158"/>
      <c r="FS109" s="111"/>
      <c r="FT109" s="112"/>
      <c r="FU109" s="112"/>
      <c r="FV109" s="112"/>
      <c r="FW109" s="112"/>
      <c r="FX109" s="112"/>
      <c r="FY109" s="112"/>
      <c r="FZ109" s="112"/>
      <c r="GA109" s="112"/>
      <c r="GB109" s="112"/>
      <c r="GC109" s="112"/>
      <c r="GD109" s="112"/>
      <c r="GE109" s="113"/>
    </row>
    <row r="110" spans="1:187" ht="11.25" hidden="1">
      <c r="A110" s="159" t="s">
        <v>143</v>
      </c>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23" t="s">
        <v>283</v>
      </c>
      <c r="BY110" s="124"/>
      <c r="BZ110" s="124"/>
      <c r="CA110" s="124"/>
      <c r="CB110" s="124"/>
      <c r="CC110" s="124"/>
      <c r="CD110" s="124"/>
      <c r="CE110" s="125"/>
      <c r="CF110" s="126" t="s">
        <v>145</v>
      </c>
      <c r="CG110" s="124"/>
      <c r="CH110" s="124"/>
      <c r="CI110" s="124"/>
      <c r="CJ110" s="124"/>
      <c r="CK110" s="124"/>
      <c r="CL110" s="124"/>
      <c r="CM110" s="124"/>
      <c r="CN110" s="124"/>
      <c r="CO110" s="124"/>
      <c r="CP110" s="124"/>
      <c r="CQ110" s="124"/>
      <c r="CR110" s="125"/>
      <c r="CS110" s="126" t="s">
        <v>46</v>
      </c>
      <c r="CT110" s="124"/>
      <c r="CU110" s="124"/>
      <c r="CV110" s="124"/>
      <c r="CW110" s="124"/>
      <c r="CX110" s="124"/>
      <c r="CY110" s="124"/>
      <c r="CZ110" s="124"/>
      <c r="DA110" s="124"/>
      <c r="DB110" s="124"/>
      <c r="DC110" s="124"/>
      <c r="DD110" s="124"/>
      <c r="DE110" s="125"/>
      <c r="DF110" s="126" t="s">
        <v>46</v>
      </c>
      <c r="DG110" s="124"/>
      <c r="DH110" s="124"/>
      <c r="DI110" s="124"/>
      <c r="DJ110" s="124"/>
      <c r="DK110" s="124"/>
      <c r="DL110" s="124"/>
      <c r="DM110" s="124"/>
      <c r="DN110" s="124"/>
      <c r="DO110" s="124"/>
      <c r="DP110" s="124"/>
      <c r="DQ110" s="124"/>
      <c r="DR110" s="125"/>
      <c r="DS110" s="126" t="s">
        <v>46</v>
      </c>
      <c r="DT110" s="124"/>
      <c r="DU110" s="124"/>
      <c r="DV110" s="124"/>
      <c r="DW110" s="124"/>
      <c r="DX110" s="124"/>
      <c r="DY110" s="124"/>
      <c r="DZ110" s="124"/>
      <c r="EA110" s="124"/>
      <c r="EB110" s="124"/>
      <c r="EC110" s="124"/>
      <c r="ED110" s="124"/>
      <c r="EE110" s="125"/>
      <c r="EF110" s="156">
        <v>0</v>
      </c>
      <c r="EG110" s="157"/>
      <c r="EH110" s="157"/>
      <c r="EI110" s="157"/>
      <c r="EJ110" s="157"/>
      <c r="EK110" s="157"/>
      <c r="EL110" s="157"/>
      <c r="EM110" s="157"/>
      <c r="EN110" s="157"/>
      <c r="EO110" s="157"/>
      <c r="EP110" s="157"/>
      <c r="EQ110" s="157"/>
      <c r="ER110" s="158"/>
      <c r="ES110" s="156">
        <v>0</v>
      </c>
      <c r="ET110" s="157"/>
      <c r="EU110" s="157"/>
      <c r="EV110" s="157"/>
      <c r="EW110" s="157"/>
      <c r="EX110" s="157"/>
      <c r="EY110" s="157"/>
      <c r="EZ110" s="157"/>
      <c r="FA110" s="157"/>
      <c r="FB110" s="157"/>
      <c r="FC110" s="157"/>
      <c r="FD110" s="157"/>
      <c r="FE110" s="158"/>
      <c r="FF110" s="156">
        <f t="shared" si="2"/>
        <v>0</v>
      </c>
      <c r="FG110" s="157"/>
      <c r="FH110" s="157"/>
      <c r="FI110" s="157"/>
      <c r="FJ110" s="157"/>
      <c r="FK110" s="157"/>
      <c r="FL110" s="157"/>
      <c r="FM110" s="157"/>
      <c r="FN110" s="157"/>
      <c r="FO110" s="157"/>
      <c r="FP110" s="157"/>
      <c r="FQ110" s="157"/>
      <c r="FR110" s="158"/>
      <c r="FS110" s="111"/>
      <c r="FT110" s="112"/>
      <c r="FU110" s="112"/>
      <c r="FV110" s="112"/>
      <c r="FW110" s="112"/>
      <c r="FX110" s="112"/>
      <c r="FY110" s="112"/>
      <c r="FZ110" s="112"/>
      <c r="GA110" s="112"/>
      <c r="GB110" s="112"/>
      <c r="GC110" s="112"/>
      <c r="GD110" s="112"/>
      <c r="GE110" s="113"/>
    </row>
    <row r="111" spans="1:187" ht="21.75" customHeight="1" hidden="1">
      <c r="A111" s="159" t="s">
        <v>146</v>
      </c>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23" t="s">
        <v>284</v>
      </c>
      <c r="BY111" s="124"/>
      <c r="BZ111" s="124"/>
      <c r="CA111" s="124"/>
      <c r="CB111" s="124"/>
      <c r="CC111" s="124"/>
      <c r="CD111" s="124"/>
      <c r="CE111" s="125"/>
      <c r="CF111" s="126" t="s">
        <v>148</v>
      </c>
      <c r="CG111" s="124"/>
      <c r="CH111" s="124"/>
      <c r="CI111" s="124"/>
      <c r="CJ111" s="124"/>
      <c r="CK111" s="124"/>
      <c r="CL111" s="124"/>
      <c r="CM111" s="124"/>
      <c r="CN111" s="124"/>
      <c r="CO111" s="124"/>
      <c r="CP111" s="124"/>
      <c r="CQ111" s="124"/>
      <c r="CR111" s="125"/>
      <c r="CS111" s="126" t="s">
        <v>46</v>
      </c>
      <c r="CT111" s="124"/>
      <c r="CU111" s="124"/>
      <c r="CV111" s="124"/>
      <c r="CW111" s="124"/>
      <c r="CX111" s="124"/>
      <c r="CY111" s="124"/>
      <c r="CZ111" s="124"/>
      <c r="DA111" s="124"/>
      <c r="DB111" s="124"/>
      <c r="DC111" s="124"/>
      <c r="DD111" s="124"/>
      <c r="DE111" s="125"/>
      <c r="DF111" s="126" t="s">
        <v>46</v>
      </c>
      <c r="DG111" s="124"/>
      <c r="DH111" s="124"/>
      <c r="DI111" s="124"/>
      <c r="DJ111" s="124"/>
      <c r="DK111" s="124"/>
      <c r="DL111" s="124"/>
      <c r="DM111" s="124"/>
      <c r="DN111" s="124"/>
      <c r="DO111" s="124"/>
      <c r="DP111" s="124"/>
      <c r="DQ111" s="124"/>
      <c r="DR111" s="125"/>
      <c r="DS111" s="126" t="s">
        <v>46</v>
      </c>
      <c r="DT111" s="124"/>
      <c r="DU111" s="124"/>
      <c r="DV111" s="124"/>
      <c r="DW111" s="124"/>
      <c r="DX111" s="124"/>
      <c r="DY111" s="124"/>
      <c r="DZ111" s="124"/>
      <c r="EA111" s="124"/>
      <c r="EB111" s="124"/>
      <c r="EC111" s="124"/>
      <c r="ED111" s="124"/>
      <c r="EE111" s="125"/>
      <c r="EF111" s="156">
        <v>0</v>
      </c>
      <c r="EG111" s="157"/>
      <c r="EH111" s="157"/>
      <c r="EI111" s="157"/>
      <c r="EJ111" s="157"/>
      <c r="EK111" s="157"/>
      <c r="EL111" s="157"/>
      <c r="EM111" s="157"/>
      <c r="EN111" s="157"/>
      <c r="EO111" s="157"/>
      <c r="EP111" s="157"/>
      <c r="EQ111" s="157"/>
      <c r="ER111" s="158"/>
      <c r="ES111" s="156">
        <v>0</v>
      </c>
      <c r="ET111" s="157"/>
      <c r="EU111" s="157"/>
      <c r="EV111" s="157"/>
      <c r="EW111" s="157"/>
      <c r="EX111" s="157"/>
      <c r="EY111" s="157"/>
      <c r="EZ111" s="157"/>
      <c r="FA111" s="157"/>
      <c r="FB111" s="157"/>
      <c r="FC111" s="157"/>
      <c r="FD111" s="157"/>
      <c r="FE111" s="158"/>
      <c r="FF111" s="156">
        <f t="shared" si="2"/>
        <v>0</v>
      </c>
      <c r="FG111" s="157"/>
      <c r="FH111" s="157"/>
      <c r="FI111" s="157"/>
      <c r="FJ111" s="157"/>
      <c r="FK111" s="157"/>
      <c r="FL111" s="157"/>
      <c r="FM111" s="157"/>
      <c r="FN111" s="157"/>
      <c r="FO111" s="157"/>
      <c r="FP111" s="157"/>
      <c r="FQ111" s="157"/>
      <c r="FR111" s="158"/>
      <c r="FS111" s="111"/>
      <c r="FT111" s="112"/>
      <c r="FU111" s="112"/>
      <c r="FV111" s="112"/>
      <c r="FW111" s="112"/>
      <c r="FX111" s="112"/>
      <c r="FY111" s="112"/>
      <c r="FZ111" s="112"/>
      <c r="GA111" s="112"/>
      <c r="GB111" s="112"/>
      <c r="GC111" s="112"/>
      <c r="GD111" s="112"/>
      <c r="GE111" s="113"/>
    </row>
    <row r="112" spans="1:187" ht="11.25" hidden="1">
      <c r="A112" s="159"/>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23"/>
      <c r="BY112" s="124"/>
      <c r="BZ112" s="124"/>
      <c r="CA112" s="124"/>
      <c r="CB112" s="124"/>
      <c r="CC112" s="124"/>
      <c r="CD112" s="124"/>
      <c r="CE112" s="125"/>
      <c r="CF112" s="126"/>
      <c r="CG112" s="124"/>
      <c r="CH112" s="124"/>
      <c r="CI112" s="124"/>
      <c r="CJ112" s="124"/>
      <c r="CK112" s="124"/>
      <c r="CL112" s="124"/>
      <c r="CM112" s="124"/>
      <c r="CN112" s="124"/>
      <c r="CO112" s="124"/>
      <c r="CP112" s="124"/>
      <c r="CQ112" s="124"/>
      <c r="CR112" s="125"/>
      <c r="CS112" s="126"/>
      <c r="CT112" s="124"/>
      <c r="CU112" s="124"/>
      <c r="CV112" s="124"/>
      <c r="CW112" s="124"/>
      <c r="CX112" s="124"/>
      <c r="CY112" s="124"/>
      <c r="CZ112" s="124"/>
      <c r="DA112" s="124"/>
      <c r="DB112" s="124"/>
      <c r="DC112" s="124"/>
      <c r="DD112" s="124"/>
      <c r="DE112" s="125"/>
      <c r="DF112" s="126" t="s">
        <v>46</v>
      </c>
      <c r="DG112" s="124"/>
      <c r="DH112" s="124"/>
      <c r="DI112" s="124"/>
      <c r="DJ112" s="124"/>
      <c r="DK112" s="124"/>
      <c r="DL112" s="124"/>
      <c r="DM112" s="124"/>
      <c r="DN112" s="124"/>
      <c r="DO112" s="124"/>
      <c r="DP112" s="124"/>
      <c r="DQ112" s="124"/>
      <c r="DR112" s="125"/>
      <c r="DS112" s="126" t="s">
        <v>46</v>
      </c>
      <c r="DT112" s="124"/>
      <c r="DU112" s="124"/>
      <c r="DV112" s="124"/>
      <c r="DW112" s="124"/>
      <c r="DX112" s="124"/>
      <c r="DY112" s="124"/>
      <c r="DZ112" s="124"/>
      <c r="EA112" s="124"/>
      <c r="EB112" s="124"/>
      <c r="EC112" s="124"/>
      <c r="ED112" s="124"/>
      <c r="EE112" s="125"/>
      <c r="EF112" s="156">
        <v>0</v>
      </c>
      <c r="EG112" s="157"/>
      <c r="EH112" s="157"/>
      <c r="EI112" s="157"/>
      <c r="EJ112" s="157"/>
      <c r="EK112" s="157"/>
      <c r="EL112" s="157"/>
      <c r="EM112" s="157"/>
      <c r="EN112" s="157"/>
      <c r="EO112" s="157"/>
      <c r="EP112" s="157"/>
      <c r="EQ112" s="157"/>
      <c r="ER112" s="158"/>
      <c r="ES112" s="156">
        <v>0</v>
      </c>
      <c r="ET112" s="157"/>
      <c r="EU112" s="157"/>
      <c r="EV112" s="157"/>
      <c r="EW112" s="157"/>
      <c r="EX112" s="157"/>
      <c r="EY112" s="157"/>
      <c r="EZ112" s="157"/>
      <c r="FA112" s="157"/>
      <c r="FB112" s="157"/>
      <c r="FC112" s="157"/>
      <c r="FD112" s="157"/>
      <c r="FE112" s="158"/>
      <c r="FF112" s="156">
        <f t="shared" si="2"/>
        <v>0</v>
      </c>
      <c r="FG112" s="157"/>
      <c r="FH112" s="157"/>
      <c r="FI112" s="157"/>
      <c r="FJ112" s="157"/>
      <c r="FK112" s="157"/>
      <c r="FL112" s="157"/>
      <c r="FM112" s="157"/>
      <c r="FN112" s="157"/>
      <c r="FO112" s="157"/>
      <c r="FP112" s="157"/>
      <c r="FQ112" s="157"/>
      <c r="FR112" s="158"/>
      <c r="FS112" s="111"/>
      <c r="FT112" s="112"/>
      <c r="FU112" s="112"/>
      <c r="FV112" s="112"/>
      <c r="FW112" s="112"/>
      <c r="FX112" s="112"/>
      <c r="FY112" s="112"/>
      <c r="FZ112" s="112"/>
      <c r="GA112" s="112"/>
      <c r="GB112" s="112"/>
      <c r="GC112" s="112"/>
      <c r="GD112" s="112"/>
      <c r="GE112" s="113"/>
    </row>
    <row r="113" spans="1:187" ht="10.5" customHeight="1" hidden="1">
      <c r="A113" s="263" t="s">
        <v>149</v>
      </c>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123" t="s">
        <v>150</v>
      </c>
      <c r="BY113" s="124"/>
      <c r="BZ113" s="124"/>
      <c r="CA113" s="124"/>
      <c r="CB113" s="124"/>
      <c r="CC113" s="124"/>
      <c r="CD113" s="124"/>
      <c r="CE113" s="125"/>
      <c r="CF113" s="126" t="s">
        <v>46</v>
      </c>
      <c r="CG113" s="124"/>
      <c r="CH113" s="124"/>
      <c r="CI113" s="124"/>
      <c r="CJ113" s="124"/>
      <c r="CK113" s="124"/>
      <c r="CL113" s="124"/>
      <c r="CM113" s="124"/>
      <c r="CN113" s="124"/>
      <c r="CO113" s="124"/>
      <c r="CP113" s="124"/>
      <c r="CQ113" s="124"/>
      <c r="CR113" s="125"/>
      <c r="CS113" s="126" t="s">
        <v>46</v>
      </c>
      <c r="CT113" s="124"/>
      <c r="CU113" s="124"/>
      <c r="CV113" s="124"/>
      <c r="CW113" s="124"/>
      <c r="CX113" s="124"/>
      <c r="CY113" s="124"/>
      <c r="CZ113" s="124"/>
      <c r="DA113" s="124"/>
      <c r="DB113" s="124"/>
      <c r="DC113" s="124"/>
      <c r="DD113" s="124"/>
      <c r="DE113" s="125"/>
      <c r="DF113" s="126" t="s">
        <v>46</v>
      </c>
      <c r="DG113" s="124"/>
      <c r="DH113" s="124"/>
      <c r="DI113" s="124"/>
      <c r="DJ113" s="124"/>
      <c r="DK113" s="124"/>
      <c r="DL113" s="124"/>
      <c r="DM113" s="124"/>
      <c r="DN113" s="124"/>
      <c r="DO113" s="124"/>
      <c r="DP113" s="124"/>
      <c r="DQ113" s="124"/>
      <c r="DR113" s="125"/>
      <c r="DS113" s="126" t="s">
        <v>46</v>
      </c>
      <c r="DT113" s="124"/>
      <c r="DU113" s="124"/>
      <c r="DV113" s="124"/>
      <c r="DW113" s="124"/>
      <c r="DX113" s="124"/>
      <c r="DY113" s="124"/>
      <c r="DZ113" s="124"/>
      <c r="EA113" s="124"/>
      <c r="EB113" s="124"/>
      <c r="EC113" s="124"/>
      <c r="ED113" s="124"/>
      <c r="EE113" s="125"/>
      <c r="EF113" s="156">
        <v>0</v>
      </c>
      <c r="EG113" s="157"/>
      <c r="EH113" s="157"/>
      <c r="EI113" s="157"/>
      <c r="EJ113" s="157"/>
      <c r="EK113" s="157"/>
      <c r="EL113" s="157"/>
      <c r="EM113" s="157"/>
      <c r="EN113" s="157"/>
      <c r="EO113" s="157"/>
      <c r="EP113" s="157"/>
      <c r="EQ113" s="157"/>
      <c r="ER113" s="158"/>
      <c r="ES113" s="156">
        <v>0</v>
      </c>
      <c r="ET113" s="157"/>
      <c r="EU113" s="157"/>
      <c r="EV113" s="157"/>
      <c r="EW113" s="157"/>
      <c r="EX113" s="157"/>
      <c r="EY113" s="157"/>
      <c r="EZ113" s="157"/>
      <c r="FA113" s="157"/>
      <c r="FB113" s="157"/>
      <c r="FC113" s="157"/>
      <c r="FD113" s="157"/>
      <c r="FE113" s="158"/>
      <c r="FF113" s="156">
        <f t="shared" si="2"/>
        <v>0</v>
      </c>
      <c r="FG113" s="157"/>
      <c r="FH113" s="157"/>
      <c r="FI113" s="157"/>
      <c r="FJ113" s="157"/>
      <c r="FK113" s="157"/>
      <c r="FL113" s="157"/>
      <c r="FM113" s="157"/>
      <c r="FN113" s="157"/>
      <c r="FO113" s="157"/>
      <c r="FP113" s="157"/>
      <c r="FQ113" s="157"/>
      <c r="FR113" s="158"/>
      <c r="FS113" s="111" t="s">
        <v>46</v>
      </c>
      <c r="FT113" s="112"/>
      <c r="FU113" s="112"/>
      <c r="FV113" s="112"/>
      <c r="FW113" s="112"/>
      <c r="FX113" s="112"/>
      <c r="FY113" s="112"/>
      <c r="FZ113" s="112"/>
      <c r="GA113" s="112"/>
      <c r="GB113" s="112"/>
      <c r="GC113" s="112"/>
      <c r="GD113" s="112"/>
      <c r="GE113" s="113"/>
    </row>
    <row r="114" spans="1:187" ht="21.75" customHeight="1" hidden="1">
      <c r="A114" s="159" t="s">
        <v>151</v>
      </c>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23" t="s">
        <v>152</v>
      </c>
      <c r="BY114" s="124"/>
      <c r="BZ114" s="124"/>
      <c r="CA114" s="124"/>
      <c r="CB114" s="124"/>
      <c r="CC114" s="124"/>
      <c r="CD114" s="124"/>
      <c r="CE114" s="125"/>
      <c r="CF114" s="126" t="s">
        <v>153</v>
      </c>
      <c r="CG114" s="124"/>
      <c r="CH114" s="124"/>
      <c r="CI114" s="124"/>
      <c r="CJ114" s="124"/>
      <c r="CK114" s="124"/>
      <c r="CL114" s="124"/>
      <c r="CM114" s="124"/>
      <c r="CN114" s="124"/>
      <c r="CO114" s="124"/>
      <c r="CP114" s="124"/>
      <c r="CQ114" s="124"/>
      <c r="CR114" s="125"/>
      <c r="CS114" s="126" t="s">
        <v>46</v>
      </c>
      <c r="CT114" s="124"/>
      <c r="CU114" s="124"/>
      <c r="CV114" s="124"/>
      <c r="CW114" s="124"/>
      <c r="CX114" s="124"/>
      <c r="CY114" s="124"/>
      <c r="CZ114" s="124"/>
      <c r="DA114" s="124"/>
      <c r="DB114" s="124"/>
      <c r="DC114" s="124"/>
      <c r="DD114" s="124"/>
      <c r="DE114" s="125"/>
      <c r="DF114" s="126" t="s">
        <v>46</v>
      </c>
      <c r="DG114" s="124"/>
      <c r="DH114" s="124"/>
      <c r="DI114" s="124"/>
      <c r="DJ114" s="124"/>
      <c r="DK114" s="124"/>
      <c r="DL114" s="124"/>
      <c r="DM114" s="124"/>
      <c r="DN114" s="124"/>
      <c r="DO114" s="124"/>
      <c r="DP114" s="124"/>
      <c r="DQ114" s="124"/>
      <c r="DR114" s="125"/>
      <c r="DS114" s="126" t="s">
        <v>46</v>
      </c>
      <c r="DT114" s="124"/>
      <c r="DU114" s="124"/>
      <c r="DV114" s="124"/>
      <c r="DW114" s="124"/>
      <c r="DX114" s="124"/>
      <c r="DY114" s="124"/>
      <c r="DZ114" s="124"/>
      <c r="EA114" s="124"/>
      <c r="EB114" s="124"/>
      <c r="EC114" s="124"/>
      <c r="ED114" s="124"/>
      <c r="EE114" s="125"/>
      <c r="EF114" s="156">
        <v>0</v>
      </c>
      <c r="EG114" s="157"/>
      <c r="EH114" s="157"/>
      <c r="EI114" s="157"/>
      <c r="EJ114" s="157"/>
      <c r="EK114" s="157"/>
      <c r="EL114" s="157"/>
      <c r="EM114" s="157"/>
      <c r="EN114" s="157"/>
      <c r="EO114" s="157"/>
      <c r="EP114" s="157"/>
      <c r="EQ114" s="157"/>
      <c r="ER114" s="158"/>
      <c r="ES114" s="156">
        <v>0</v>
      </c>
      <c r="ET114" s="157"/>
      <c r="EU114" s="157"/>
      <c r="EV114" s="157"/>
      <c r="EW114" s="157"/>
      <c r="EX114" s="157"/>
      <c r="EY114" s="157"/>
      <c r="EZ114" s="157"/>
      <c r="FA114" s="157"/>
      <c r="FB114" s="157"/>
      <c r="FC114" s="157"/>
      <c r="FD114" s="157"/>
      <c r="FE114" s="158"/>
      <c r="FF114" s="156">
        <f t="shared" si="2"/>
        <v>0</v>
      </c>
      <c r="FG114" s="157"/>
      <c r="FH114" s="157"/>
      <c r="FI114" s="157"/>
      <c r="FJ114" s="157"/>
      <c r="FK114" s="157"/>
      <c r="FL114" s="157"/>
      <c r="FM114" s="157"/>
      <c r="FN114" s="157"/>
      <c r="FO114" s="157"/>
      <c r="FP114" s="157"/>
      <c r="FQ114" s="157"/>
      <c r="FR114" s="158"/>
      <c r="FS114" s="111" t="s">
        <v>46</v>
      </c>
      <c r="FT114" s="112"/>
      <c r="FU114" s="112"/>
      <c r="FV114" s="112"/>
      <c r="FW114" s="112"/>
      <c r="FX114" s="112"/>
      <c r="FY114" s="112"/>
      <c r="FZ114" s="112"/>
      <c r="GA114" s="112"/>
      <c r="GB114" s="112"/>
      <c r="GC114" s="112"/>
      <c r="GD114" s="112"/>
      <c r="GE114" s="113"/>
    </row>
    <row r="115" spans="1:187" ht="12.75" customHeight="1" thickBot="1">
      <c r="A115" s="263" t="s">
        <v>154</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123" t="s">
        <v>155</v>
      </c>
      <c r="BY115" s="124"/>
      <c r="BZ115" s="124"/>
      <c r="CA115" s="124"/>
      <c r="CB115" s="124"/>
      <c r="CC115" s="124"/>
      <c r="CD115" s="124"/>
      <c r="CE115" s="125"/>
      <c r="CF115" s="126" t="s">
        <v>46</v>
      </c>
      <c r="CG115" s="124"/>
      <c r="CH115" s="124"/>
      <c r="CI115" s="124"/>
      <c r="CJ115" s="124"/>
      <c r="CK115" s="124"/>
      <c r="CL115" s="124"/>
      <c r="CM115" s="124"/>
      <c r="CN115" s="124"/>
      <c r="CO115" s="124"/>
      <c r="CP115" s="124"/>
      <c r="CQ115" s="124"/>
      <c r="CR115" s="125"/>
      <c r="CS115" s="126" t="s">
        <v>46</v>
      </c>
      <c r="CT115" s="124"/>
      <c r="CU115" s="124"/>
      <c r="CV115" s="124"/>
      <c r="CW115" s="124"/>
      <c r="CX115" s="124"/>
      <c r="CY115" s="124"/>
      <c r="CZ115" s="124"/>
      <c r="DA115" s="124"/>
      <c r="DB115" s="124"/>
      <c r="DC115" s="124"/>
      <c r="DD115" s="124"/>
      <c r="DE115" s="125"/>
      <c r="DF115" s="126" t="s">
        <v>46</v>
      </c>
      <c r="DG115" s="124"/>
      <c r="DH115" s="124"/>
      <c r="DI115" s="124"/>
      <c r="DJ115" s="124"/>
      <c r="DK115" s="124"/>
      <c r="DL115" s="124"/>
      <c r="DM115" s="124"/>
      <c r="DN115" s="124"/>
      <c r="DO115" s="124"/>
      <c r="DP115" s="124"/>
      <c r="DQ115" s="124"/>
      <c r="DR115" s="125"/>
      <c r="DS115" s="126" t="s">
        <v>46</v>
      </c>
      <c r="DT115" s="124"/>
      <c r="DU115" s="124"/>
      <c r="DV115" s="124"/>
      <c r="DW115" s="124"/>
      <c r="DX115" s="124"/>
      <c r="DY115" s="124"/>
      <c r="DZ115" s="124"/>
      <c r="EA115" s="124"/>
      <c r="EB115" s="124"/>
      <c r="EC115" s="124"/>
      <c r="ED115" s="124"/>
      <c r="EE115" s="125"/>
      <c r="EF115" s="353">
        <f>EF118+EF149+EF150</f>
        <v>26139994.77</v>
      </c>
      <c r="EG115" s="354"/>
      <c r="EH115" s="354"/>
      <c r="EI115" s="354"/>
      <c r="EJ115" s="354"/>
      <c r="EK115" s="354"/>
      <c r="EL115" s="354"/>
      <c r="EM115" s="354"/>
      <c r="EN115" s="354"/>
      <c r="EO115" s="354"/>
      <c r="EP115" s="354"/>
      <c r="EQ115" s="354"/>
      <c r="ER115" s="355"/>
      <c r="ES115" s="353">
        <f>ES118+ES149+ES150</f>
        <v>24537420</v>
      </c>
      <c r="ET115" s="354"/>
      <c r="EU115" s="354"/>
      <c r="EV115" s="354"/>
      <c r="EW115" s="354"/>
      <c r="EX115" s="354"/>
      <c r="EY115" s="354"/>
      <c r="EZ115" s="354"/>
      <c r="FA115" s="354"/>
      <c r="FB115" s="354"/>
      <c r="FC115" s="354"/>
      <c r="FD115" s="354"/>
      <c r="FE115" s="355"/>
      <c r="FF115" s="353">
        <f>FF118+FF149+FF150</f>
        <v>24537420</v>
      </c>
      <c r="FG115" s="354"/>
      <c r="FH115" s="354"/>
      <c r="FI115" s="354"/>
      <c r="FJ115" s="354"/>
      <c r="FK115" s="354"/>
      <c r="FL115" s="354"/>
      <c r="FM115" s="354"/>
      <c r="FN115" s="354"/>
      <c r="FO115" s="354"/>
      <c r="FP115" s="354"/>
      <c r="FQ115" s="354"/>
      <c r="FR115" s="355"/>
      <c r="FS115" s="111"/>
      <c r="FT115" s="112"/>
      <c r="FU115" s="112"/>
      <c r="FV115" s="112"/>
      <c r="FW115" s="112"/>
      <c r="FX115" s="112"/>
      <c r="FY115" s="112"/>
      <c r="FZ115" s="112"/>
      <c r="GA115" s="112"/>
      <c r="GB115" s="112"/>
      <c r="GC115" s="112"/>
      <c r="GD115" s="112"/>
      <c r="GE115" s="113"/>
    </row>
    <row r="116" spans="1:187" ht="21.75" customHeight="1" hidden="1">
      <c r="A116" s="159" t="s">
        <v>156</v>
      </c>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23" t="s">
        <v>157</v>
      </c>
      <c r="BY116" s="124"/>
      <c r="BZ116" s="124"/>
      <c r="CA116" s="124"/>
      <c r="CB116" s="124"/>
      <c r="CC116" s="124"/>
      <c r="CD116" s="124"/>
      <c r="CE116" s="125"/>
      <c r="CF116" s="126" t="s">
        <v>158</v>
      </c>
      <c r="CG116" s="124"/>
      <c r="CH116" s="124"/>
      <c r="CI116" s="124"/>
      <c r="CJ116" s="124"/>
      <c r="CK116" s="124"/>
      <c r="CL116" s="124"/>
      <c r="CM116" s="124"/>
      <c r="CN116" s="124"/>
      <c r="CO116" s="124"/>
      <c r="CP116" s="124"/>
      <c r="CQ116" s="124"/>
      <c r="CR116" s="125"/>
      <c r="CS116" s="126" t="s">
        <v>46</v>
      </c>
      <c r="CT116" s="124"/>
      <c r="CU116" s="124"/>
      <c r="CV116" s="124"/>
      <c r="CW116" s="124"/>
      <c r="CX116" s="124"/>
      <c r="CY116" s="124"/>
      <c r="CZ116" s="124"/>
      <c r="DA116" s="124"/>
      <c r="DB116" s="124"/>
      <c r="DC116" s="124"/>
      <c r="DD116" s="124"/>
      <c r="DE116" s="125"/>
      <c r="DF116" s="126" t="s">
        <v>46</v>
      </c>
      <c r="DG116" s="124"/>
      <c r="DH116" s="124"/>
      <c r="DI116" s="124"/>
      <c r="DJ116" s="124"/>
      <c r="DK116" s="124"/>
      <c r="DL116" s="124"/>
      <c r="DM116" s="124"/>
      <c r="DN116" s="124"/>
      <c r="DO116" s="124"/>
      <c r="DP116" s="124"/>
      <c r="DQ116" s="124"/>
      <c r="DR116" s="125"/>
      <c r="DS116" s="126" t="s">
        <v>46</v>
      </c>
      <c r="DT116" s="124"/>
      <c r="DU116" s="124"/>
      <c r="DV116" s="124"/>
      <c r="DW116" s="124"/>
      <c r="DX116" s="124"/>
      <c r="DY116" s="124"/>
      <c r="DZ116" s="124"/>
      <c r="EA116" s="124"/>
      <c r="EB116" s="124"/>
      <c r="EC116" s="124"/>
      <c r="ED116" s="124"/>
      <c r="EE116" s="125"/>
      <c r="EF116" s="156">
        <v>0</v>
      </c>
      <c r="EG116" s="157"/>
      <c r="EH116" s="157"/>
      <c r="EI116" s="157"/>
      <c r="EJ116" s="157"/>
      <c r="EK116" s="157"/>
      <c r="EL116" s="157"/>
      <c r="EM116" s="157"/>
      <c r="EN116" s="157"/>
      <c r="EO116" s="157"/>
      <c r="EP116" s="157"/>
      <c r="EQ116" s="157"/>
      <c r="ER116" s="158"/>
      <c r="ES116" s="156">
        <v>0</v>
      </c>
      <c r="ET116" s="157"/>
      <c r="EU116" s="157"/>
      <c r="EV116" s="157"/>
      <c r="EW116" s="157"/>
      <c r="EX116" s="157"/>
      <c r="EY116" s="157"/>
      <c r="EZ116" s="157"/>
      <c r="FA116" s="157"/>
      <c r="FB116" s="157"/>
      <c r="FC116" s="157"/>
      <c r="FD116" s="157"/>
      <c r="FE116" s="158"/>
      <c r="FF116" s="156">
        <f t="shared" si="2"/>
        <v>0</v>
      </c>
      <c r="FG116" s="157"/>
      <c r="FH116" s="157"/>
      <c r="FI116" s="157"/>
      <c r="FJ116" s="157"/>
      <c r="FK116" s="157"/>
      <c r="FL116" s="157"/>
      <c r="FM116" s="157"/>
      <c r="FN116" s="157"/>
      <c r="FO116" s="157"/>
      <c r="FP116" s="157"/>
      <c r="FQ116" s="157"/>
      <c r="FR116" s="158"/>
      <c r="FS116" s="111"/>
      <c r="FT116" s="112"/>
      <c r="FU116" s="112"/>
      <c r="FV116" s="112"/>
      <c r="FW116" s="112"/>
      <c r="FX116" s="112"/>
      <c r="FY116" s="112"/>
      <c r="FZ116" s="112"/>
      <c r="GA116" s="112"/>
      <c r="GB116" s="112"/>
      <c r="GC116" s="112"/>
      <c r="GD116" s="112"/>
      <c r="GE116" s="113"/>
    </row>
    <row r="117" spans="1:187" ht="23.25" customHeight="1" hidden="1" thickBot="1">
      <c r="A117" s="159" t="s">
        <v>159</v>
      </c>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5"/>
      <c r="BX117" s="202" t="s">
        <v>160</v>
      </c>
      <c r="BY117" s="203"/>
      <c r="BZ117" s="203"/>
      <c r="CA117" s="203"/>
      <c r="CB117" s="203"/>
      <c r="CC117" s="203"/>
      <c r="CD117" s="203"/>
      <c r="CE117" s="204"/>
      <c r="CF117" s="205" t="s">
        <v>161</v>
      </c>
      <c r="CG117" s="203"/>
      <c r="CH117" s="203"/>
      <c r="CI117" s="203"/>
      <c r="CJ117" s="203"/>
      <c r="CK117" s="203"/>
      <c r="CL117" s="203"/>
      <c r="CM117" s="203"/>
      <c r="CN117" s="203"/>
      <c r="CO117" s="203"/>
      <c r="CP117" s="203"/>
      <c r="CQ117" s="203"/>
      <c r="CR117" s="204"/>
      <c r="CS117" s="205" t="s">
        <v>46</v>
      </c>
      <c r="CT117" s="203"/>
      <c r="CU117" s="203"/>
      <c r="CV117" s="203"/>
      <c r="CW117" s="203"/>
      <c r="CX117" s="203"/>
      <c r="CY117" s="203"/>
      <c r="CZ117" s="203"/>
      <c r="DA117" s="203"/>
      <c r="DB117" s="203"/>
      <c r="DC117" s="203"/>
      <c r="DD117" s="203"/>
      <c r="DE117" s="204"/>
      <c r="DF117" s="205" t="s">
        <v>46</v>
      </c>
      <c r="DG117" s="203"/>
      <c r="DH117" s="203"/>
      <c r="DI117" s="203"/>
      <c r="DJ117" s="203"/>
      <c r="DK117" s="203"/>
      <c r="DL117" s="203"/>
      <c r="DM117" s="203"/>
      <c r="DN117" s="203"/>
      <c r="DO117" s="203"/>
      <c r="DP117" s="203"/>
      <c r="DQ117" s="203"/>
      <c r="DR117" s="204"/>
      <c r="DS117" s="205" t="s">
        <v>46</v>
      </c>
      <c r="DT117" s="203"/>
      <c r="DU117" s="203"/>
      <c r="DV117" s="203"/>
      <c r="DW117" s="203"/>
      <c r="DX117" s="203"/>
      <c r="DY117" s="203"/>
      <c r="DZ117" s="203"/>
      <c r="EA117" s="203"/>
      <c r="EB117" s="203"/>
      <c r="EC117" s="203"/>
      <c r="ED117" s="203"/>
      <c r="EE117" s="204"/>
      <c r="EF117" s="206">
        <v>0</v>
      </c>
      <c r="EG117" s="207"/>
      <c r="EH117" s="207"/>
      <c r="EI117" s="207"/>
      <c r="EJ117" s="207"/>
      <c r="EK117" s="207"/>
      <c r="EL117" s="207"/>
      <c r="EM117" s="207"/>
      <c r="EN117" s="207"/>
      <c r="EO117" s="207"/>
      <c r="EP117" s="207"/>
      <c r="EQ117" s="207"/>
      <c r="ER117" s="208"/>
      <c r="ES117" s="206">
        <v>0</v>
      </c>
      <c r="ET117" s="207"/>
      <c r="EU117" s="207"/>
      <c r="EV117" s="207"/>
      <c r="EW117" s="207"/>
      <c r="EX117" s="207"/>
      <c r="EY117" s="207"/>
      <c r="EZ117" s="207"/>
      <c r="FA117" s="207"/>
      <c r="FB117" s="207"/>
      <c r="FC117" s="207"/>
      <c r="FD117" s="207"/>
      <c r="FE117" s="208"/>
      <c r="FF117" s="206">
        <f t="shared" si="2"/>
        <v>0</v>
      </c>
      <c r="FG117" s="207"/>
      <c r="FH117" s="207"/>
      <c r="FI117" s="207"/>
      <c r="FJ117" s="207"/>
      <c r="FK117" s="207"/>
      <c r="FL117" s="207"/>
      <c r="FM117" s="207"/>
      <c r="FN117" s="207"/>
      <c r="FO117" s="207"/>
      <c r="FP117" s="207"/>
      <c r="FQ117" s="207"/>
      <c r="FR117" s="208"/>
      <c r="FS117" s="303"/>
      <c r="FT117" s="304"/>
      <c r="FU117" s="304"/>
      <c r="FV117" s="304"/>
      <c r="FW117" s="304"/>
      <c r="FX117" s="304"/>
      <c r="FY117" s="304"/>
      <c r="FZ117" s="304"/>
      <c r="GA117" s="304"/>
      <c r="GB117" s="304"/>
      <c r="GC117" s="304"/>
      <c r="GD117" s="304"/>
      <c r="GE117" s="305"/>
    </row>
    <row r="118" spans="1:187" ht="11.25" customHeight="1">
      <c r="A118" s="280" t="s">
        <v>162</v>
      </c>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2"/>
      <c r="BX118" s="201" t="s">
        <v>163</v>
      </c>
      <c r="BY118" s="179"/>
      <c r="BZ118" s="179"/>
      <c r="CA118" s="179"/>
      <c r="CB118" s="179"/>
      <c r="CC118" s="179"/>
      <c r="CD118" s="179"/>
      <c r="CE118" s="180"/>
      <c r="CF118" s="178" t="s">
        <v>164</v>
      </c>
      <c r="CG118" s="179"/>
      <c r="CH118" s="179"/>
      <c r="CI118" s="179"/>
      <c r="CJ118" s="179"/>
      <c r="CK118" s="179"/>
      <c r="CL118" s="179"/>
      <c r="CM118" s="179"/>
      <c r="CN118" s="179"/>
      <c r="CO118" s="179"/>
      <c r="CP118" s="179"/>
      <c r="CQ118" s="179"/>
      <c r="CR118" s="180"/>
      <c r="CS118" s="178" t="s">
        <v>46</v>
      </c>
      <c r="CT118" s="179"/>
      <c r="CU118" s="179"/>
      <c r="CV118" s="179"/>
      <c r="CW118" s="179"/>
      <c r="CX118" s="179"/>
      <c r="CY118" s="179"/>
      <c r="CZ118" s="179"/>
      <c r="DA118" s="179"/>
      <c r="DB118" s="179"/>
      <c r="DC118" s="179"/>
      <c r="DD118" s="179"/>
      <c r="DE118" s="180"/>
      <c r="DF118" s="178" t="s">
        <v>46</v>
      </c>
      <c r="DG118" s="179"/>
      <c r="DH118" s="179"/>
      <c r="DI118" s="179"/>
      <c r="DJ118" s="179"/>
      <c r="DK118" s="179"/>
      <c r="DL118" s="179"/>
      <c r="DM118" s="179"/>
      <c r="DN118" s="179"/>
      <c r="DO118" s="179"/>
      <c r="DP118" s="179"/>
      <c r="DQ118" s="179"/>
      <c r="DR118" s="180"/>
      <c r="DS118" s="178" t="s">
        <v>46</v>
      </c>
      <c r="DT118" s="179"/>
      <c r="DU118" s="179"/>
      <c r="DV118" s="179"/>
      <c r="DW118" s="179"/>
      <c r="DX118" s="179"/>
      <c r="DY118" s="179"/>
      <c r="DZ118" s="179"/>
      <c r="EA118" s="179"/>
      <c r="EB118" s="179"/>
      <c r="EC118" s="179"/>
      <c r="ED118" s="179"/>
      <c r="EE118" s="180"/>
      <c r="EF118" s="356">
        <f>SUM(EF120:ER144)</f>
        <v>21855780.47</v>
      </c>
      <c r="EG118" s="357"/>
      <c r="EH118" s="357"/>
      <c r="EI118" s="357"/>
      <c r="EJ118" s="357"/>
      <c r="EK118" s="357"/>
      <c r="EL118" s="357"/>
      <c r="EM118" s="357"/>
      <c r="EN118" s="357"/>
      <c r="EO118" s="357"/>
      <c r="EP118" s="357"/>
      <c r="EQ118" s="357"/>
      <c r="ER118" s="358"/>
      <c r="ES118" s="356">
        <f>SUM(ES120:FE144)</f>
        <v>20253205.7</v>
      </c>
      <c r="ET118" s="357"/>
      <c r="EU118" s="357"/>
      <c r="EV118" s="357"/>
      <c r="EW118" s="357"/>
      <c r="EX118" s="357"/>
      <c r="EY118" s="357"/>
      <c r="EZ118" s="357"/>
      <c r="FA118" s="357"/>
      <c r="FB118" s="357"/>
      <c r="FC118" s="357"/>
      <c r="FD118" s="357"/>
      <c r="FE118" s="358"/>
      <c r="FF118" s="356">
        <f>SUM(FF120:FR144)</f>
        <v>20253205.7</v>
      </c>
      <c r="FG118" s="357"/>
      <c r="FH118" s="357"/>
      <c r="FI118" s="357"/>
      <c r="FJ118" s="357"/>
      <c r="FK118" s="357"/>
      <c r="FL118" s="357"/>
      <c r="FM118" s="357"/>
      <c r="FN118" s="357"/>
      <c r="FO118" s="357"/>
      <c r="FP118" s="357"/>
      <c r="FQ118" s="357"/>
      <c r="FR118" s="358"/>
      <c r="FS118" s="359"/>
      <c r="FT118" s="360"/>
      <c r="FU118" s="360"/>
      <c r="FV118" s="360"/>
      <c r="FW118" s="360"/>
      <c r="FX118" s="360"/>
      <c r="FY118" s="360"/>
      <c r="FZ118" s="360"/>
      <c r="GA118" s="360"/>
      <c r="GB118" s="360"/>
      <c r="GC118" s="360"/>
      <c r="GD118" s="360"/>
      <c r="GE118" s="361"/>
    </row>
    <row r="119" spans="1:187" ht="11.25" customHeight="1">
      <c r="A119" s="362" t="s">
        <v>165</v>
      </c>
      <c r="B119" s="363"/>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3"/>
      <c r="BC119" s="363"/>
      <c r="BD119" s="363"/>
      <c r="BE119" s="363"/>
      <c r="BF119" s="363"/>
      <c r="BG119" s="363"/>
      <c r="BH119" s="363"/>
      <c r="BI119" s="363"/>
      <c r="BJ119" s="363"/>
      <c r="BK119" s="363"/>
      <c r="BL119" s="363"/>
      <c r="BM119" s="363"/>
      <c r="BN119" s="363"/>
      <c r="BO119" s="363"/>
      <c r="BP119" s="363"/>
      <c r="BQ119" s="363"/>
      <c r="BR119" s="363"/>
      <c r="BS119" s="363"/>
      <c r="BT119" s="363"/>
      <c r="BU119" s="363"/>
      <c r="BV119" s="363"/>
      <c r="BW119" s="364"/>
      <c r="BX119" s="202" t="s">
        <v>46</v>
      </c>
      <c r="BY119" s="203"/>
      <c r="BZ119" s="203"/>
      <c r="CA119" s="203"/>
      <c r="CB119" s="203"/>
      <c r="CC119" s="203"/>
      <c r="CD119" s="203"/>
      <c r="CE119" s="204"/>
      <c r="CF119" s="205" t="s">
        <v>46</v>
      </c>
      <c r="CG119" s="203"/>
      <c r="CH119" s="203"/>
      <c r="CI119" s="203"/>
      <c r="CJ119" s="203"/>
      <c r="CK119" s="203"/>
      <c r="CL119" s="203"/>
      <c r="CM119" s="203"/>
      <c r="CN119" s="203"/>
      <c r="CO119" s="203"/>
      <c r="CP119" s="203"/>
      <c r="CQ119" s="203"/>
      <c r="CR119" s="204"/>
      <c r="CS119" s="205" t="s">
        <v>46</v>
      </c>
      <c r="CT119" s="203"/>
      <c r="CU119" s="203"/>
      <c r="CV119" s="203"/>
      <c r="CW119" s="203"/>
      <c r="CX119" s="203"/>
      <c r="CY119" s="203"/>
      <c r="CZ119" s="203"/>
      <c r="DA119" s="203"/>
      <c r="DB119" s="203"/>
      <c r="DC119" s="203"/>
      <c r="DD119" s="203"/>
      <c r="DE119" s="204"/>
      <c r="DF119" s="205" t="s">
        <v>46</v>
      </c>
      <c r="DG119" s="203"/>
      <c r="DH119" s="203"/>
      <c r="DI119" s="203"/>
      <c r="DJ119" s="203"/>
      <c r="DK119" s="203"/>
      <c r="DL119" s="203"/>
      <c r="DM119" s="203"/>
      <c r="DN119" s="203"/>
      <c r="DO119" s="203"/>
      <c r="DP119" s="203"/>
      <c r="DQ119" s="203"/>
      <c r="DR119" s="204"/>
      <c r="DS119" s="205" t="s">
        <v>46</v>
      </c>
      <c r="DT119" s="203"/>
      <c r="DU119" s="203"/>
      <c r="DV119" s="203"/>
      <c r="DW119" s="203"/>
      <c r="DX119" s="203"/>
      <c r="DY119" s="203"/>
      <c r="DZ119" s="203"/>
      <c r="EA119" s="203"/>
      <c r="EB119" s="203"/>
      <c r="EC119" s="203"/>
      <c r="ED119" s="203"/>
      <c r="EE119" s="204"/>
      <c r="EF119" s="206"/>
      <c r="EG119" s="207"/>
      <c r="EH119" s="207"/>
      <c r="EI119" s="207"/>
      <c r="EJ119" s="207"/>
      <c r="EK119" s="207"/>
      <c r="EL119" s="207"/>
      <c r="EM119" s="207"/>
      <c r="EN119" s="207"/>
      <c r="EO119" s="207"/>
      <c r="EP119" s="207"/>
      <c r="EQ119" s="207"/>
      <c r="ER119" s="208"/>
      <c r="ES119" s="206"/>
      <c r="ET119" s="207"/>
      <c r="EU119" s="207"/>
      <c r="EV119" s="207"/>
      <c r="EW119" s="207"/>
      <c r="EX119" s="207"/>
      <c r="EY119" s="207"/>
      <c r="EZ119" s="207"/>
      <c r="FA119" s="207"/>
      <c r="FB119" s="207"/>
      <c r="FC119" s="207"/>
      <c r="FD119" s="207"/>
      <c r="FE119" s="208"/>
      <c r="FF119" s="206"/>
      <c r="FG119" s="207"/>
      <c r="FH119" s="207"/>
      <c r="FI119" s="207"/>
      <c r="FJ119" s="207"/>
      <c r="FK119" s="207"/>
      <c r="FL119" s="207"/>
      <c r="FM119" s="207"/>
      <c r="FN119" s="207"/>
      <c r="FO119" s="207"/>
      <c r="FP119" s="207"/>
      <c r="FQ119" s="207"/>
      <c r="FR119" s="208"/>
      <c r="FS119" s="303"/>
      <c r="FT119" s="304"/>
      <c r="FU119" s="304"/>
      <c r="FV119" s="304"/>
      <c r="FW119" s="304"/>
      <c r="FX119" s="304"/>
      <c r="FY119" s="304"/>
      <c r="FZ119" s="304"/>
      <c r="GA119" s="304"/>
      <c r="GB119" s="304"/>
      <c r="GC119" s="304"/>
      <c r="GD119" s="304"/>
      <c r="GE119" s="305"/>
    </row>
    <row r="120" spans="1:187" ht="14.25" customHeight="1">
      <c r="A120" s="159" t="s">
        <v>501</v>
      </c>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23" t="s">
        <v>499</v>
      </c>
      <c r="BY120" s="124"/>
      <c r="BZ120" s="124"/>
      <c r="CA120" s="124"/>
      <c r="CB120" s="124"/>
      <c r="CC120" s="124"/>
      <c r="CD120" s="124"/>
      <c r="CE120" s="125"/>
      <c r="CF120" s="126" t="s">
        <v>164</v>
      </c>
      <c r="CG120" s="124"/>
      <c r="CH120" s="124"/>
      <c r="CI120" s="124"/>
      <c r="CJ120" s="124"/>
      <c r="CK120" s="124"/>
      <c r="CL120" s="124"/>
      <c r="CM120" s="124"/>
      <c r="CN120" s="124"/>
      <c r="CO120" s="124"/>
      <c r="CP120" s="124"/>
      <c r="CQ120" s="124"/>
      <c r="CR120" s="125"/>
      <c r="CS120" s="126" t="s">
        <v>500</v>
      </c>
      <c r="CT120" s="124"/>
      <c r="CU120" s="124"/>
      <c r="CV120" s="124"/>
      <c r="CW120" s="124"/>
      <c r="CX120" s="124"/>
      <c r="CY120" s="124"/>
      <c r="CZ120" s="124"/>
      <c r="DA120" s="124"/>
      <c r="DB120" s="124"/>
      <c r="DC120" s="124"/>
      <c r="DD120" s="124"/>
      <c r="DE120" s="125"/>
      <c r="DF120" s="126" t="s">
        <v>479</v>
      </c>
      <c r="DG120" s="124"/>
      <c r="DH120" s="124"/>
      <c r="DI120" s="124"/>
      <c r="DJ120" s="124"/>
      <c r="DK120" s="124"/>
      <c r="DL120" s="124"/>
      <c r="DM120" s="124"/>
      <c r="DN120" s="124"/>
      <c r="DO120" s="124"/>
      <c r="DP120" s="124"/>
      <c r="DQ120" s="124"/>
      <c r="DR120" s="125"/>
      <c r="DS120" s="126" t="s">
        <v>515</v>
      </c>
      <c r="DT120" s="124"/>
      <c r="DU120" s="124"/>
      <c r="DV120" s="124"/>
      <c r="DW120" s="124"/>
      <c r="DX120" s="124"/>
      <c r="DY120" s="124"/>
      <c r="DZ120" s="124"/>
      <c r="EA120" s="124"/>
      <c r="EB120" s="124"/>
      <c r="EC120" s="124"/>
      <c r="ED120" s="124"/>
      <c r="EE120" s="125"/>
      <c r="EF120" s="649">
        <f>111100+11600</f>
        <v>122700</v>
      </c>
      <c r="EG120" s="650"/>
      <c r="EH120" s="650"/>
      <c r="EI120" s="650"/>
      <c r="EJ120" s="650"/>
      <c r="EK120" s="650"/>
      <c r="EL120" s="650"/>
      <c r="EM120" s="650"/>
      <c r="EN120" s="650"/>
      <c r="EO120" s="650"/>
      <c r="EP120" s="650"/>
      <c r="EQ120" s="650"/>
      <c r="ER120" s="651"/>
      <c r="ES120" s="649">
        <v>122700</v>
      </c>
      <c r="ET120" s="650"/>
      <c r="EU120" s="650"/>
      <c r="EV120" s="650"/>
      <c r="EW120" s="650"/>
      <c r="EX120" s="650"/>
      <c r="EY120" s="650"/>
      <c r="EZ120" s="650"/>
      <c r="FA120" s="650"/>
      <c r="FB120" s="650"/>
      <c r="FC120" s="650"/>
      <c r="FD120" s="650"/>
      <c r="FE120" s="651"/>
      <c r="FF120" s="649">
        <v>122700</v>
      </c>
      <c r="FG120" s="650"/>
      <c r="FH120" s="650"/>
      <c r="FI120" s="650"/>
      <c r="FJ120" s="650"/>
      <c r="FK120" s="650"/>
      <c r="FL120" s="650"/>
      <c r="FM120" s="650"/>
      <c r="FN120" s="650"/>
      <c r="FO120" s="650"/>
      <c r="FP120" s="650"/>
      <c r="FQ120" s="650"/>
      <c r="FR120" s="651"/>
      <c r="FS120" s="111" t="s">
        <v>46</v>
      </c>
      <c r="FT120" s="112"/>
      <c r="FU120" s="112"/>
      <c r="FV120" s="112"/>
      <c r="FW120" s="112"/>
      <c r="FX120" s="112"/>
      <c r="FY120" s="112"/>
      <c r="FZ120" s="112"/>
      <c r="GA120" s="112"/>
      <c r="GB120" s="112"/>
      <c r="GC120" s="112"/>
      <c r="GD120" s="112"/>
      <c r="GE120" s="113"/>
    </row>
    <row r="121" spans="1:187" ht="11.25" customHeight="1">
      <c r="A121" s="147" t="s">
        <v>502</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9"/>
      <c r="BX121" s="123" t="s">
        <v>503</v>
      </c>
      <c r="BY121" s="124"/>
      <c r="BZ121" s="124"/>
      <c r="CA121" s="124"/>
      <c r="CB121" s="124"/>
      <c r="CC121" s="124"/>
      <c r="CD121" s="124"/>
      <c r="CE121" s="125"/>
      <c r="CF121" s="126" t="s">
        <v>164</v>
      </c>
      <c r="CG121" s="124"/>
      <c r="CH121" s="124"/>
      <c r="CI121" s="124"/>
      <c r="CJ121" s="124"/>
      <c r="CK121" s="124"/>
      <c r="CL121" s="124"/>
      <c r="CM121" s="124"/>
      <c r="CN121" s="124"/>
      <c r="CO121" s="124"/>
      <c r="CP121" s="124"/>
      <c r="CQ121" s="124"/>
      <c r="CR121" s="125"/>
      <c r="CS121" s="126" t="s">
        <v>504</v>
      </c>
      <c r="CT121" s="124"/>
      <c r="CU121" s="124"/>
      <c r="CV121" s="124"/>
      <c r="CW121" s="124"/>
      <c r="CX121" s="124"/>
      <c r="CY121" s="124"/>
      <c r="CZ121" s="124"/>
      <c r="DA121" s="124"/>
      <c r="DB121" s="124"/>
      <c r="DC121" s="124"/>
      <c r="DD121" s="124"/>
      <c r="DE121" s="125"/>
      <c r="DF121" s="126" t="s">
        <v>479</v>
      </c>
      <c r="DG121" s="124"/>
      <c r="DH121" s="124"/>
      <c r="DI121" s="124"/>
      <c r="DJ121" s="124"/>
      <c r="DK121" s="124"/>
      <c r="DL121" s="124"/>
      <c r="DM121" s="124"/>
      <c r="DN121" s="124"/>
      <c r="DO121" s="124"/>
      <c r="DP121" s="124"/>
      <c r="DQ121" s="124"/>
      <c r="DR121" s="125"/>
      <c r="DS121" s="126" t="s">
        <v>516</v>
      </c>
      <c r="DT121" s="124"/>
      <c r="DU121" s="124"/>
      <c r="DV121" s="124"/>
      <c r="DW121" s="124"/>
      <c r="DX121" s="124"/>
      <c r="DY121" s="124"/>
      <c r="DZ121" s="124"/>
      <c r="EA121" s="124"/>
      <c r="EB121" s="124"/>
      <c r="EC121" s="124"/>
      <c r="ED121" s="124"/>
      <c r="EE121" s="125"/>
      <c r="EF121" s="108">
        <v>1224785.7</v>
      </c>
      <c r="EG121" s="109"/>
      <c r="EH121" s="109"/>
      <c r="EI121" s="109"/>
      <c r="EJ121" s="109"/>
      <c r="EK121" s="109"/>
      <c r="EL121" s="109"/>
      <c r="EM121" s="109"/>
      <c r="EN121" s="109"/>
      <c r="EO121" s="109"/>
      <c r="EP121" s="109"/>
      <c r="EQ121" s="109"/>
      <c r="ER121" s="110"/>
      <c r="ES121" s="156">
        <v>1224785.7</v>
      </c>
      <c r="ET121" s="157"/>
      <c r="EU121" s="157"/>
      <c r="EV121" s="157"/>
      <c r="EW121" s="157"/>
      <c r="EX121" s="157"/>
      <c r="EY121" s="157"/>
      <c r="EZ121" s="157"/>
      <c r="FA121" s="157"/>
      <c r="FB121" s="157"/>
      <c r="FC121" s="157"/>
      <c r="FD121" s="157"/>
      <c r="FE121" s="158"/>
      <c r="FF121" s="156">
        <v>1224785.7</v>
      </c>
      <c r="FG121" s="157"/>
      <c r="FH121" s="157"/>
      <c r="FI121" s="157"/>
      <c r="FJ121" s="157"/>
      <c r="FK121" s="157"/>
      <c r="FL121" s="157"/>
      <c r="FM121" s="157"/>
      <c r="FN121" s="157"/>
      <c r="FO121" s="157"/>
      <c r="FP121" s="157"/>
      <c r="FQ121" s="157"/>
      <c r="FR121" s="158"/>
      <c r="FS121" s="111" t="s">
        <v>46</v>
      </c>
      <c r="FT121" s="112"/>
      <c r="FU121" s="112"/>
      <c r="FV121" s="112"/>
      <c r="FW121" s="112"/>
      <c r="FX121" s="112"/>
      <c r="FY121" s="112"/>
      <c r="FZ121" s="112"/>
      <c r="GA121" s="112"/>
      <c r="GB121" s="112"/>
      <c r="GC121" s="112"/>
      <c r="GD121" s="112"/>
      <c r="GE121" s="113"/>
    </row>
    <row r="122" spans="1:187" ht="11.25" customHeight="1">
      <c r="A122" s="150"/>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2"/>
      <c r="BX122" s="123" t="s">
        <v>503</v>
      </c>
      <c r="BY122" s="124"/>
      <c r="BZ122" s="124"/>
      <c r="CA122" s="124"/>
      <c r="CB122" s="124"/>
      <c r="CC122" s="124"/>
      <c r="CD122" s="124"/>
      <c r="CE122" s="125"/>
      <c r="CF122" s="126" t="s">
        <v>164</v>
      </c>
      <c r="CG122" s="124"/>
      <c r="CH122" s="124"/>
      <c r="CI122" s="124"/>
      <c r="CJ122" s="124"/>
      <c r="CK122" s="124"/>
      <c r="CL122" s="124"/>
      <c r="CM122" s="124"/>
      <c r="CN122" s="124"/>
      <c r="CO122" s="124"/>
      <c r="CP122" s="124"/>
      <c r="CQ122" s="124"/>
      <c r="CR122" s="125"/>
      <c r="CS122" s="126" t="s">
        <v>504</v>
      </c>
      <c r="CT122" s="124"/>
      <c r="CU122" s="124"/>
      <c r="CV122" s="124"/>
      <c r="CW122" s="124"/>
      <c r="CX122" s="124"/>
      <c r="CY122" s="124"/>
      <c r="CZ122" s="124"/>
      <c r="DA122" s="124"/>
      <c r="DB122" s="124"/>
      <c r="DC122" s="124"/>
      <c r="DD122" s="124"/>
      <c r="DE122" s="125"/>
      <c r="DF122" s="126" t="s">
        <v>46</v>
      </c>
      <c r="DG122" s="124"/>
      <c r="DH122" s="124"/>
      <c r="DI122" s="124"/>
      <c r="DJ122" s="124"/>
      <c r="DK122" s="124"/>
      <c r="DL122" s="124"/>
      <c r="DM122" s="124"/>
      <c r="DN122" s="124"/>
      <c r="DO122" s="124"/>
      <c r="DP122" s="124"/>
      <c r="DQ122" s="124"/>
      <c r="DR122" s="125"/>
      <c r="DS122" s="126" t="s">
        <v>521</v>
      </c>
      <c r="DT122" s="124"/>
      <c r="DU122" s="124"/>
      <c r="DV122" s="124"/>
      <c r="DW122" s="124"/>
      <c r="DX122" s="124"/>
      <c r="DY122" s="124"/>
      <c r="DZ122" s="124"/>
      <c r="EA122" s="124"/>
      <c r="EB122" s="124"/>
      <c r="EC122" s="124"/>
      <c r="ED122" s="124"/>
      <c r="EE122" s="125"/>
      <c r="EF122" s="108">
        <v>0</v>
      </c>
      <c r="EG122" s="109"/>
      <c r="EH122" s="109"/>
      <c r="EI122" s="109"/>
      <c r="EJ122" s="109"/>
      <c r="EK122" s="109"/>
      <c r="EL122" s="109"/>
      <c r="EM122" s="109"/>
      <c r="EN122" s="109"/>
      <c r="EO122" s="109"/>
      <c r="EP122" s="109"/>
      <c r="EQ122" s="109"/>
      <c r="ER122" s="110"/>
      <c r="ES122" s="156">
        <v>0</v>
      </c>
      <c r="ET122" s="157"/>
      <c r="EU122" s="157"/>
      <c r="EV122" s="157"/>
      <c r="EW122" s="157"/>
      <c r="EX122" s="157"/>
      <c r="EY122" s="157"/>
      <c r="EZ122" s="157"/>
      <c r="FA122" s="157"/>
      <c r="FB122" s="157"/>
      <c r="FC122" s="157"/>
      <c r="FD122" s="157"/>
      <c r="FE122" s="158"/>
      <c r="FF122" s="156">
        <f aca="true" t="shared" si="3" ref="FF122:FF145">ES122</f>
        <v>0</v>
      </c>
      <c r="FG122" s="157"/>
      <c r="FH122" s="157"/>
      <c r="FI122" s="157"/>
      <c r="FJ122" s="157"/>
      <c r="FK122" s="157"/>
      <c r="FL122" s="157"/>
      <c r="FM122" s="157"/>
      <c r="FN122" s="157"/>
      <c r="FO122" s="157"/>
      <c r="FP122" s="157"/>
      <c r="FQ122" s="157"/>
      <c r="FR122" s="158"/>
      <c r="FS122" s="111" t="s">
        <v>46</v>
      </c>
      <c r="FT122" s="112"/>
      <c r="FU122" s="112"/>
      <c r="FV122" s="112"/>
      <c r="FW122" s="112"/>
      <c r="FX122" s="112"/>
      <c r="FY122" s="112"/>
      <c r="FZ122" s="112"/>
      <c r="GA122" s="112"/>
      <c r="GB122" s="112"/>
      <c r="GC122" s="112"/>
      <c r="GD122" s="112"/>
      <c r="GE122" s="113"/>
    </row>
    <row r="123" spans="1:187" ht="11.25" customHeight="1">
      <c r="A123" s="147" t="s">
        <v>522</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9"/>
      <c r="BX123" s="123" t="s">
        <v>517</v>
      </c>
      <c r="BY123" s="124"/>
      <c r="BZ123" s="124"/>
      <c r="CA123" s="124"/>
      <c r="CB123" s="124"/>
      <c r="CC123" s="124"/>
      <c r="CD123" s="124"/>
      <c r="CE123" s="125"/>
      <c r="CF123" s="126" t="s">
        <v>164</v>
      </c>
      <c r="CG123" s="124"/>
      <c r="CH123" s="124"/>
      <c r="CI123" s="124"/>
      <c r="CJ123" s="124"/>
      <c r="CK123" s="124"/>
      <c r="CL123" s="124"/>
      <c r="CM123" s="124"/>
      <c r="CN123" s="124"/>
      <c r="CO123" s="124"/>
      <c r="CP123" s="124"/>
      <c r="CQ123" s="124"/>
      <c r="CR123" s="125"/>
      <c r="CS123" s="126" t="s">
        <v>518</v>
      </c>
      <c r="CT123" s="124"/>
      <c r="CU123" s="124"/>
      <c r="CV123" s="124"/>
      <c r="CW123" s="124"/>
      <c r="CX123" s="124"/>
      <c r="CY123" s="124"/>
      <c r="CZ123" s="124"/>
      <c r="DA123" s="124"/>
      <c r="DB123" s="124"/>
      <c r="DC123" s="124"/>
      <c r="DD123" s="124"/>
      <c r="DE123" s="125"/>
      <c r="DF123" s="126" t="s">
        <v>479</v>
      </c>
      <c r="DG123" s="124"/>
      <c r="DH123" s="124"/>
      <c r="DI123" s="124"/>
      <c r="DJ123" s="124"/>
      <c r="DK123" s="124"/>
      <c r="DL123" s="124"/>
      <c r="DM123" s="124"/>
      <c r="DN123" s="124"/>
      <c r="DO123" s="124"/>
      <c r="DP123" s="124"/>
      <c r="DQ123" s="124"/>
      <c r="DR123" s="125"/>
      <c r="DS123" s="126" t="s">
        <v>519</v>
      </c>
      <c r="DT123" s="124"/>
      <c r="DU123" s="124"/>
      <c r="DV123" s="124"/>
      <c r="DW123" s="124"/>
      <c r="DX123" s="124"/>
      <c r="DY123" s="124"/>
      <c r="DZ123" s="124"/>
      <c r="EA123" s="124"/>
      <c r="EB123" s="124"/>
      <c r="EC123" s="124"/>
      <c r="ED123" s="124"/>
      <c r="EE123" s="125"/>
      <c r="EF123" s="108">
        <v>1060000</v>
      </c>
      <c r="EG123" s="109"/>
      <c r="EH123" s="109"/>
      <c r="EI123" s="109"/>
      <c r="EJ123" s="109"/>
      <c r="EK123" s="109"/>
      <c r="EL123" s="109"/>
      <c r="EM123" s="109"/>
      <c r="EN123" s="109"/>
      <c r="EO123" s="109"/>
      <c r="EP123" s="109"/>
      <c r="EQ123" s="109"/>
      <c r="ER123" s="110"/>
      <c r="ES123" s="108">
        <v>1060000</v>
      </c>
      <c r="ET123" s="109"/>
      <c r="EU123" s="109"/>
      <c r="EV123" s="109"/>
      <c r="EW123" s="109"/>
      <c r="EX123" s="109"/>
      <c r="EY123" s="109"/>
      <c r="EZ123" s="109"/>
      <c r="FA123" s="109"/>
      <c r="FB123" s="109"/>
      <c r="FC123" s="109"/>
      <c r="FD123" s="109"/>
      <c r="FE123" s="110"/>
      <c r="FF123" s="108">
        <v>1060000</v>
      </c>
      <c r="FG123" s="109"/>
      <c r="FH123" s="109"/>
      <c r="FI123" s="109"/>
      <c r="FJ123" s="109"/>
      <c r="FK123" s="109"/>
      <c r="FL123" s="109"/>
      <c r="FM123" s="109"/>
      <c r="FN123" s="109"/>
      <c r="FO123" s="109"/>
      <c r="FP123" s="109"/>
      <c r="FQ123" s="109"/>
      <c r="FR123" s="110"/>
      <c r="FS123" s="111" t="s">
        <v>46</v>
      </c>
      <c r="FT123" s="112"/>
      <c r="FU123" s="112"/>
      <c r="FV123" s="112"/>
      <c r="FW123" s="112"/>
      <c r="FX123" s="112"/>
      <c r="FY123" s="112"/>
      <c r="FZ123" s="112"/>
      <c r="GA123" s="112"/>
      <c r="GB123" s="112"/>
      <c r="GC123" s="112"/>
      <c r="GD123" s="112"/>
      <c r="GE123" s="113"/>
    </row>
    <row r="124" spans="1:187" ht="11.25" customHeight="1">
      <c r="A124" s="150"/>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2"/>
      <c r="BX124" s="123" t="s">
        <v>517</v>
      </c>
      <c r="BY124" s="124"/>
      <c r="BZ124" s="124"/>
      <c r="CA124" s="124"/>
      <c r="CB124" s="124"/>
      <c r="CC124" s="124"/>
      <c r="CD124" s="124"/>
      <c r="CE124" s="125"/>
      <c r="CF124" s="126" t="s">
        <v>164</v>
      </c>
      <c r="CG124" s="124"/>
      <c r="CH124" s="124"/>
      <c r="CI124" s="124"/>
      <c r="CJ124" s="124"/>
      <c r="CK124" s="124"/>
      <c r="CL124" s="124"/>
      <c r="CM124" s="124"/>
      <c r="CN124" s="124"/>
      <c r="CO124" s="124"/>
      <c r="CP124" s="124"/>
      <c r="CQ124" s="124"/>
      <c r="CR124" s="125"/>
      <c r="CS124" s="126" t="s">
        <v>518</v>
      </c>
      <c r="CT124" s="124"/>
      <c r="CU124" s="124"/>
      <c r="CV124" s="124"/>
      <c r="CW124" s="124"/>
      <c r="CX124" s="124"/>
      <c r="CY124" s="124"/>
      <c r="CZ124" s="124"/>
      <c r="DA124" s="124"/>
      <c r="DB124" s="124"/>
      <c r="DC124" s="124"/>
      <c r="DD124" s="124"/>
      <c r="DE124" s="125"/>
      <c r="DF124" s="126" t="s">
        <v>46</v>
      </c>
      <c r="DG124" s="124"/>
      <c r="DH124" s="124"/>
      <c r="DI124" s="124"/>
      <c r="DJ124" s="124"/>
      <c r="DK124" s="124"/>
      <c r="DL124" s="124"/>
      <c r="DM124" s="124"/>
      <c r="DN124" s="124"/>
      <c r="DO124" s="124"/>
      <c r="DP124" s="124"/>
      <c r="DQ124" s="124"/>
      <c r="DR124" s="125"/>
      <c r="DS124" s="126" t="s">
        <v>520</v>
      </c>
      <c r="DT124" s="124"/>
      <c r="DU124" s="124"/>
      <c r="DV124" s="124"/>
      <c r="DW124" s="124"/>
      <c r="DX124" s="124"/>
      <c r="DY124" s="124"/>
      <c r="DZ124" s="124"/>
      <c r="EA124" s="124"/>
      <c r="EB124" s="124"/>
      <c r="EC124" s="124"/>
      <c r="ED124" s="124"/>
      <c r="EE124" s="125"/>
      <c r="EF124" s="108">
        <v>0</v>
      </c>
      <c r="EG124" s="109"/>
      <c r="EH124" s="109"/>
      <c r="EI124" s="109"/>
      <c r="EJ124" s="109"/>
      <c r="EK124" s="109"/>
      <c r="EL124" s="109"/>
      <c r="EM124" s="109"/>
      <c r="EN124" s="109"/>
      <c r="EO124" s="109"/>
      <c r="EP124" s="109"/>
      <c r="EQ124" s="109"/>
      <c r="ER124" s="110"/>
      <c r="ES124" s="108">
        <v>0</v>
      </c>
      <c r="ET124" s="109"/>
      <c r="EU124" s="109"/>
      <c r="EV124" s="109"/>
      <c r="EW124" s="109"/>
      <c r="EX124" s="109"/>
      <c r="EY124" s="109"/>
      <c r="EZ124" s="109"/>
      <c r="FA124" s="109"/>
      <c r="FB124" s="109"/>
      <c r="FC124" s="109"/>
      <c r="FD124" s="109"/>
      <c r="FE124" s="110"/>
      <c r="FF124" s="108">
        <v>0</v>
      </c>
      <c r="FG124" s="109"/>
      <c r="FH124" s="109"/>
      <c r="FI124" s="109"/>
      <c r="FJ124" s="109"/>
      <c r="FK124" s="109"/>
      <c r="FL124" s="109"/>
      <c r="FM124" s="109"/>
      <c r="FN124" s="109"/>
      <c r="FO124" s="109"/>
      <c r="FP124" s="109"/>
      <c r="FQ124" s="109"/>
      <c r="FR124" s="110"/>
      <c r="FS124" s="111" t="s">
        <v>46</v>
      </c>
      <c r="FT124" s="112"/>
      <c r="FU124" s="112"/>
      <c r="FV124" s="112"/>
      <c r="FW124" s="112"/>
      <c r="FX124" s="112"/>
      <c r="FY124" s="112"/>
      <c r="FZ124" s="112"/>
      <c r="GA124" s="112"/>
      <c r="GB124" s="112"/>
      <c r="GC124" s="112"/>
      <c r="GD124" s="112"/>
      <c r="GE124" s="113"/>
    </row>
    <row r="125" spans="1:187" ht="11.25" customHeight="1">
      <c r="A125" s="147" t="s">
        <v>523</v>
      </c>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9"/>
      <c r="BX125" s="123" t="s">
        <v>524</v>
      </c>
      <c r="BY125" s="124"/>
      <c r="BZ125" s="124"/>
      <c r="CA125" s="124"/>
      <c r="CB125" s="124"/>
      <c r="CC125" s="124"/>
      <c r="CD125" s="124"/>
      <c r="CE125" s="125"/>
      <c r="CF125" s="126" t="s">
        <v>164</v>
      </c>
      <c r="CG125" s="124"/>
      <c r="CH125" s="124"/>
      <c r="CI125" s="124"/>
      <c r="CJ125" s="124"/>
      <c r="CK125" s="124"/>
      <c r="CL125" s="124"/>
      <c r="CM125" s="124"/>
      <c r="CN125" s="124"/>
      <c r="CO125" s="124"/>
      <c r="CP125" s="124"/>
      <c r="CQ125" s="124"/>
      <c r="CR125" s="125"/>
      <c r="CS125" s="126" t="s">
        <v>525</v>
      </c>
      <c r="CT125" s="124"/>
      <c r="CU125" s="124"/>
      <c r="CV125" s="124"/>
      <c r="CW125" s="124"/>
      <c r="CX125" s="124"/>
      <c r="CY125" s="124"/>
      <c r="CZ125" s="124"/>
      <c r="DA125" s="124"/>
      <c r="DB125" s="124"/>
      <c r="DC125" s="124"/>
      <c r="DD125" s="124"/>
      <c r="DE125" s="125"/>
      <c r="DF125" s="126" t="s">
        <v>479</v>
      </c>
      <c r="DG125" s="124"/>
      <c r="DH125" s="124"/>
      <c r="DI125" s="124"/>
      <c r="DJ125" s="124"/>
      <c r="DK125" s="124"/>
      <c r="DL125" s="124"/>
      <c r="DM125" s="124"/>
      <c r="DN125" s="124"/>
      <c r="DO125" s="124"/>
      <c r="DP125" s="124"/>
      <c r="DQ125" s="124"/>
      <c r="DR125" s="125"/>
      <c r="DS125" s="126" t="s">
        <v>526</v>
      </c>
      <c r="DT125" s="124"/>
      <c r="DU125" s="124"/>
      <c r="DV125" s="124"/>
      <c r="DW125" s="124"/>
      <c r="DX125" s="124"/>
      <c r="DY125" s="124"/>
      <c r="DZ125" s="124"/>
      <c r="EA125" s="124"/>
      <c r="EB125" s="124"/>
      <c r="EC125" s="124"/>
      <c r="ED125" s="124"/>
      <c r="EE125" s="125"/>
      <c r="EF125" s="649">
        <f>3000000-11600</f>
        <v>2988400</v>
      </c>
      <c r="EG125" s="650"/>
      <c r="EH125" s="650"/>
      <c r="EI125" s="650"/>
      <c r="EJ125" s="650"/>
      <c r="EK125" s="650"/>
      <c r="EL125" s="650"/>
      <c r="EM125" s="650"/>
      <c r="EN125" s="650"/>
      <c r="EO125" s="650"/>
      <c r="EP125" s="650"/>
      <c r="EQ125" s="650"/>
      <c r="ER125" s="651"/>
      <c r="ES125" s="649">
        <v>2988400</v>
      </c>
      <c r="ET125" s="650"/>
      <c r="EU125" s="650"/>
      <c r="EV125" s="650"/>
      <c r="EW125" s="650"/>
      <c r="EX125" s="650"/>
      <c r="EY125" s="650"/>
      <c r="EZ125" s="650"/>
      <c r="FA125" s="650"/>
      <c r="FB125" s="650"/>
      <c r="FC125" s="650"/>
      <c r="FD125" s="650"/>
      <c r="FE125" s="651"/>
      <c r="FF125" s="649">
        <v>2988400</v>
      </c>
      <c r="FG125" s="650"/>
      <c r="FH125" s="650"/>
      <c r="FI125" s="650"/>
      <c r="FJ125" s="650"/>
      <c r="FK125" s="650"/>
      <c r="FL125" s="650"/>
      <c r="FM125" s="650"/>
      <c r="FN125" s="650"/>
      <c r="FO125" s="650"/>
      <c r="FP125" s="650"/>
      <c r="FQ125" s="650"/>
      <c r="FR125" s="651"/>
      <c r="FS125" s="111" t="s">
        <v>46</v>
      </c>
      <c r="FT125" s="112"/>
      <c r="FU125" s="112"/>
      <c r="FV125" s="112"/>
      <c r="FW125" s="112"/>
      <c r="FX125" s="112"/>
      <c r="FY125" s="112"/>
      <c r="FZ125" s="112"/>
      <c r="GA125" s="112"/>
      <c r="GB125" s="112"/>
      <c r="GC125" s="112"/>
      <c r="GD125" s="112"/>
      <c r="GE125" s="113"/>
    </row>
    <row r="126" spans="1:187" ht="11.25" customHeight="1">
      <c r="A126" s="150"/>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2"/>
      <c r="BX126" s="123" t="s">
        <v>524</v>
      </c>
      <c r="BY126" s="124"/>
      <c r="BZ126" s="124"/>
      <c r="CA126" s="124"/>
      <c r="CB126" s="124"/>
      <c r="CC126" s="124"/>
      <c r="CD126" s="124"/>
      <c r="CE126" s="125"/>
      <c r="CF126" s="126" t="s">
        <v>164</v>
      </c>
      <c r="CG126" s="124"/>
      <c r="CH126" s="124"/>
      <c r="CI126" s="124"/>
      <c r="CJ126" s="124"/>
      <c r="CK126" s="124"/>
      <c r="CL126" s="124"/>
      <c r="CM126" s="124"/>
      <c r="CN126" s="124"/>
      <c r="CO126" s="124"/>
      <c r="CP126" s="124"/>
      <c r="CQ126" s="124"/>
      <c r="CR126" s="125"/>
      <c r="CS126" s="126" t="s">
        <v>525</v>
      </c>
      <c r="CT126" s="124"/>
      <c r="CU126" s="124"/>
      <c r="CV126" s="124"/>
      <c r="CW126" s="124"/>
      <c r="CX126" s="124"/>
      <c r="CY126" s="124"/>
      <c r="CZ126" s="124"/>
      <c r="DA126" s="124"/>
      <c r="DB126" s="124"/>
      <c r="DC126" s="124"/>
      <c r="DD126" s="124"/>
      <c r="DE126" s="125"/>
      <c r="DF126" s="126" t="s">
        <v>46</v>
      </c>
      <c r="DG126" s="124"/>
      <c r="DH126" s="124"/>
      <c r="DI126" s="124"/>
      <c r="DJ126" s="124"/>
      <c r="DK126" s="124"/>
      <c r="DL126" s="124"/>
      <c r="DM126" s="124"/>
      <c r="DN126" s="124"/>
      <c r="DO126" s="124"/>
      <c r="DP126" s="124"/>
      <c r="DQ126" s="124"/>
      <c r="DR126" s="125"/>
      <c r="DS126" s="126" t="s">
        <v>527</v>
      </c>
      <c r="DT126" s="124"/>
      <c r="DU126" s="124"/>
      <c r="DV126" s="124"/>
      <c r="DW126" s="124"/>
      <c r="DX126" s="124"/>
      <c r="DY126" s="124"/>
      <c r="DZ126" s="124"/>
      <c r="EA126" s="124"/>
      <c r="EB126" s="124"/>
      <c r="EC126" s="124"/>
      <c r="ED126" s="124"/>
      <c r="EE126" s="125"/>
      <c r="EF126" s="108">
        <v>0</v>
      </c>
      <c r="EG126" s="109"/>
      <c r="EH126" s="109"/>
      <c r="EI126" s="109"/>
      <c r="EJ126" s="109"/>
      <c r="EK126" s="109"/>
      <c r="EL126" s="109"/>
      <c r="EM126" s="109"/>
      <c r="EN126" s="109"/>
      <c r="EO126" s="109"/>
      <c r="EP126" s="109"/>
      <c r="EQ126" s="109"/>
      <c r="ER126" s="110"/>
      <c r="ES126" s="108">
        <v>0</v>
      </c>
      <c r="ET126" s="109"/>
      <c r="EU126" s="109"/>
      <c r="EV126" s="109"/>
      <c r="EW126" s="109"/>
      <c r="EX126" s="109"/>
      <c r="EY126" s="109"/>
      <c r="EZ126" s="109"/>
      <c r="FA126" s="109"/>
      <c r="FB126" s="109"/>
      <c r="FC126" s="109"/>
      <c r="FD126" s="109"/>
      <c r="FE126" s="110"/>
      <c r="FF126" s="108">
        <f t="shared" si="3"/>
        <v>0</v>
      </c>
      <c r="FG126" s="109"/>
      <c r="FH126" s="109"/>
      <c r="FI126" s="109"/>
      <c r="FJ126" s="109"/>
      <c r="FK126" s="109"/>
      <c r="FL126" s="109"/>
      <c r="FM126" s="109"/>
      <c r="FN126" s="109"/>
      <c r="FO126" s="109"/>
      <c r="FP126" s="109"/>
      <c r="FQ126" s="109"/>
      <c r="FR126" s="110"/>
      <c r="FS126" s="111" t="s">
        <v>46</v>
      </c>
      <c r="FT126" s="112"/>
      <c r="FU126" s="112"/>
      <c r="FV126" s="112"/>
      <c r="FW126" s="112"/>
      <c r="FX126" s="112"/>
      <c r="FY126" s="112"/>
      <c r="FZ126" s="112"/>
      <c r="GA126" s="112"/>
      <c r="GB126" s="112"/>
      <c r="GC126" s="112"/>
      <c r="GD126" s="112"/>
      <c r="GE126" s="113"/>
    </row>
    <row r="127" spans="1:187" ht="11.25" customHeight="1">
      <c r="A127" s="147" t="s">
        <v>528</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9"/>
      <c r="BX127" s="123" t="s">
        <v>529</v>
      </c>
      <c r="BY127" s="124"/>
      <c r="BZ127" s="124"/>
      <c r="CA127" s="124"/>
      <c r="CB127" s="124"/>
      <c r="CC127" s="124"/>
      <c r="CD127" s="124"/>
      <c r="CE127" s="125"/>
      <c r="CF127" s="126" t="s">
        <v>164</v>
      </c>
      <c r="CG127" s="124"/>
      <c r="CH127" s="124"/>
      <c r="CI127" s="124"/>
      <c r="CJ127" s="124"/>
      <c r="CK127" s="124"/>
      <c r="CL127" s="124"/>
      <c r="CM127" s="124"/>
      <c r="CN127" s="124"/>
      <c r="CO127" s="124"/>
      <c r="CP127" s="124"/>
      <c r="CQ127" s="124"/>
      <c r="CR127" s="125"/>
      <c r="CS127" s="126" t="s">
        <v>530</v>
      </c>
      <c r="CT127" s="124"/>
      <c r="CU127" s="124"/>
      <c r="CV127" s="124"/>
      <c r="CW127" s="124"/>
      <c r="CX127" s="124"/>
      <c r="CY127" s="124"/>
      <c r="CZ127" s="124"/>
      <c r="DA127" s="124"/>
      <c r="DB127" s="124"/>
      <c r="DC127" s="124"/>
      <c r="DD127" s="124"/>
      <c r="DE127" s="125"/>
      <c r="DF127" s="126" t="s">
        <v>479</v>
      </c>
      <c r="DG127" s="124"/>
      <c r="DH127" s="124"/>
      <c r="DI127" s="124"/>
      <c r="DJ127" s="124"/>
      <c r="DK127" s="124"/>
      <c r="DL127" s="124"/>
      <c r="DM127" s="124"/>
      <c r="DN127" s="124"/>
      <c r="DO127" s="124"/>
      <c r="DP127" s="124"/>
      <c r="DQ127" s="124"/>
      <c r="DR127" s="125"/>
      <c r="DS127" s="126" t="s">
        <v>531</v>
      </c>
      <c r="DT127" s="124"/>
      <c r="DU127" s="124"/>
      <c r="DV127" s="124"/>
      <c r="DW127" s="124"/>
      <c r="DX127" s="124"/>
      <c r="DY127" s="124"/>
      <c r="DZ127" s="124"/>
      <c r="EA127" s="124"/>
      <c r="EB127" s="124"/>
      <c r="EC127" s="124"/>
      <c r="ED127" s="124"/>
      <c r="EE127" s="125"/>
      <c r="EF127" s="108">
        <v>850000</v>
      </c>
      <c r="EG127" s="109"/>
      <c r="EH127" s="109"/>
      <c r="EI127" s="109"/>
      <c r="EJ127" s="109"/>
      <c r="EK127" s="109"/>
      <c r="EL127" s="109"/>
      <c r="EM127" s="109"/>
      <c r="EN127" s="109"/>
      <c r="EO127" s="109"/>
      <c r="EP127" s="109"/>
      <c r="EQ127" s="109"/>
      <c r="ER127" s="110"/>
      <c r="ES127" s="108">
        <v>850000</v>
      </c>
      <c r="ET127" s="109"/>
      <c r="EU127" s="109"/>
      <c r="EV127" s="109"/>
      <c r="EW127" s="109"/>
      <c r="EX127" s="109"/>
      <c r="EY127" s="109"/>
      <c r="EZ127" s="109"/>
      <c r="FA127" s="109"/>
      <c r="FB127" s="109"/>
      <c r="FC127" s="109"/>
      <c r="FD127" s="109"/>
      <c r="FE127" s="110"/>
      <c r="FF127" s="108">
        <f t="shared" si="3"/>
        <v>850000</v>
      </c>
      <c r="FG127" s="109"/>
      <c r="FH127" s="109"/>
      <c r="FI127" s="109"/>
      <c r="FJ127" s="109"/>
      <c r="FK127" s="109"/>
      <c r="FL127" s="109"/>
      <c r="FM127" s="109"/>
      <c r="FN127" s="109"/>
      <c r="FO127" s="109"/>
      <c r="FP127" s="109"/>
      <c r="FQ127" s="109"/>
      <c r="FR127" s="110"/>
      <c r="FS127" s="111" t="s">
        <v>46</v>
      </c>
      <c r="FT127" s="112"/>
      <c r="FU127" s="112"/>
      <c r="FV127" s="112"/>
      <c r="FW127" s="112"/>
      <c r="FX127" s="112"/>
      <c r="FY127" s="112"/>
      <c r="FZ127" s="112"/>
      <c r="GA127" s="112"/>
      <c r="GB127" s="112"/>
      <c r="GC127" s="112"/>
      <c r="GD127" s="112"/>
      <c r="GE127" s="113"/>
    </row>
    <row r="128" spans="1:187" ht="11.25" customHeight="1">
      <c r="A128" s="153"/>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5"/>
      <c r="BX128" s="123" t="s">
        <v>529</v>
      </c>
      <c r="BY128" s="124"/>
      <c r="BZ128" s="124"/>
      <c r="CA128" s="124"/>
      <c r="CB128" s="124"/>
      <c r="CC128" s="124"/>
      <c r="CD128" s="124"/>
      <c r="CE128" s="125"/>
      <c r="CF128" s="126" t="s">
        <v>164</v>
      </c>
      <c r="CG128" s="124"/>
      <c r="CH128" s="124"/>
      <c r="CI128" s="124"/>
      <c r="CJ128" s="124"/>
      <c r="CK128" s="124"/>
      <c r="CL128" s="124"/>
      <c r="CM128" s="124"/>
      <c r="CN128" s="124"/>
      <c r="CO128" s="124"/>
      <c r="CP128" s="124"/>
      <c r="CQ128" s="124"/>
      <c r="CR128" s="125"/>
      <c r="CS128" s="126" t="s">
        <v>530</v>
      </c>
      <c r="CT128" s="124"/>
      <c r="CU128" s="124"/>
      <c r="CV128" s="124"/>
      <c r="CW128" s="124"/>
      <c r="CX128" s="124"/>
      <c r="CY128" s="124"/>
      <c r="CZ128" s="124"/>
      <c r="DA128" s="124"/>
      <c r="DB128" s="124"/>
      <c r="DC128" s="124"/>
      <c r="DD128" s="124"/>
      <c r="DE128" s="125"/>
      <c r="DF128" s="126" t="s">
        <v>476</v>
      </c>
      <c r="DG128" s="124"/>
      <c r="DH128" s="124"/>
      <c r="DI128" s="124"/>
      <c r="DJ128" s="124"/>
      <c r="DK128" s="124"/>
      <c r="DL128" s="124"/>
      <c r="DM128" s="124"/>
      <c r="DN128" s="124"/>
      <c r="DO128" s="124"/>
      <c r="DP128" s="124"/>
      <c r="DQ128" s="124"/>
      <c r="DR128" s="125"/>
      <c r="DS128" s="126" t="s">
        <v>532</v>
      </c>
      <c r="DT128" s="124"/>
      <c r="DU128" s="124"/>
      <c r="DV128" s="124"/>
      <c r="DW128" s="124"/>
      <c r="DX128" s="124"/>
      <c r="DY128" s="124"/>
      <c r="DZ128" s="124"/>
      <c r="EA128" s="124"/>
      <c r="EB128" s="124"/>
      <c r="EC128" s="124"/>
      <c r="ED128" s="124"/>
      <c r="EE128" s="125"/>
      <c r="EF128" s="108">
        <v>1400000</v>
      </c>
      <c r="EG128" s="109"/>
      <c r="EH128" s="109"/>
      <c r="EI128" s="109"/>
      <c r="EJ128" s="109"/>
      <c r="EK128" s="109"/>
      <c r="EL128" s="109"/>
      <c r="EM128" s="109"/>
      <c r="EN128" s="109"/>
      <c r="EO128" s="109"/>
      <c r="EP128" s="109"/>
      <c r="EQ128" s="109"/>
      <c r="ER128" s="110"/>
      <c r="ES128" s="108">
        <v>1400000</v>
      </c>
      <c r="ET128" s="109"/>
      <c r="EU128" s="109"/>
      <c r="EV128" s="109"/>
      <c r="EW128" s="109"/>
      <c r="EX128" s="109"/>
      <c r="EY128" s="109"/>
      <c r="EZ128" s="109"/>
      <c r="FA128" s="109"/>
      <c r="FB128" s="109"/>
      <c r="FC128" s="109"/>
      <c r="FD128" s="109"/>
      <c r="FE128" s="110"/>
      <c r="FF128" s="108">
        <f t="shared" si="3"/>
        <v>1400000</v>
      </c>
      <c r="FG128" s="109"/>
      <c r="FH128" s="109"/>
      <c r="FI128" s="109"/>
      <c r="FJ128" s="109"/>
      <c r="FK128" s="109"/>
      <c r="FL128" s="109"/>
      <c r="FM128" s="109"/>
      <c r="FN128" s="109"/>
      <c r="FO128" s="109"/>
      <c r="FP128" s="109"/>
      <c r="FQ128" s="109"/>
      <c r="FR128" s="110"/>
      <c r="FS128" s="111" t="s">
        <v>46</v>
      </c>
      <c r="FT128" s="112"/>
      <c r="FU128" s="112"/>
      <c r="FV128" s="112"/>
      <c r="FW128" s="112"/>
      <c r="FX128" s="112"/>
      <c r="FY128" s="112"/>
      <c r="FZ128" s="112"/>
      <c r="GA128" s="112"/>
      <c r="GB128" s="112"/>
      <c r="GC128" s="112"/>
      <c r="GD128" s="112"/>
      <c r="GE128" s="113"/>
    </row>
    <row r="129" spans="1:187" ht="11.25" customHeight="1">
      <c r="A129" s="150"/>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2"/>
      <c r="BX129" s="123" t="s">
        <v>529</v>
      </c>
      <c r="BY129" s="124"/>
      <c r="BZ129" s="124"/>
      <c r="CA129" s="124"/>
      <c r="CB129" s="124"/>
      <c r="CC129" s="124"/>
      <c r="CD129" s="124"/>
      <c r="CE129" s="125"/>
      <c r="CF129" s="126" t="s">
        <v>164</v>
      </c>
      <c r="CG129" s="124"/>
      <c r="CH129" s="124"/>
      <c r="CI129" s="124"/>
      <c r="CJ129" s="124"/>
      <c r="CK129" s="124"/>
      <c r="CL129" s="124"/>
      <c r="CM129" s="124"/>
      <c r="CN129" s="124"/>
      <c r="CO129" s="124"/>
      <c r="CP129" s="124"/>
      <c r="CQ129" s="124"/>
      <c r="CR129" s="125"/>
      <c r="CS129" s="126" t="s">
        <v>530</v>
      </c>
      <c r="CT129" s="124"/>
      <c r="CU129" s="124"/>
      <c r="CV129" s="124"/>
      <c r="CW129" s="124"/>
      <c r="CX129" s="124"/>
      <c r="CY129" s="124"/>
      <c r="CZ129" s="124"/>
      <c r="DA129" s="124"/>
      <c r="DB129" s="124"/>
      <c r="DC129" s="124"/>
      <c r="DD129" s="124"/>
      <c r="DE129" s="125"/>
      <c r="DF129" s="126" t="s">
        <v>46</v>
      </c>
      <c r="DG129" s="124"/>
      <c r="DH129" s="124"/>
      <c r="DI129" s="124"/>
      <c r="DJ129" s="124"/>
      <c r="DK129" s="124"/>
      <c r="DL129" s="124"/>
      <c r="DM129" s="124"/>
      <c r="DN129" s="124"/>
      <c r="DO129" s="124"/>
      <c r="DP129" s="124"/>
      <c r="DQ129" s="124"/>
      <c r="DR129" s="125"/>
      <c r="DS129" s="126" t="s">
        <v>533</v>
      </c>
      <c r="DT129" s="124"/>
      <c r="DU129" s="124"/>
      <c r="DV129" s="124"/>
      <c r="DW129" s="124"/>
      <c r="DX129" s="124"/>
      <c r="DY129" s="124"/>
      <c r="DZ129" s="124"/>
      <c r="EA129" s="124"/>
      <c r="EB129" s="124"/>
      <c r="EC129" s="124"/>
      <c r="ED129" s="124"/>
      <c r="EE129" s="125"/>
      <c r="EF129" s="108">
        <v>56000</v>
      </c>
      <c r="EG129" s="109"/>
      <c r="EH129" s="109"/>
      <c r="EI129" s="109"/>
      <c r="EJ129" s="109"/>
      <c r="EK129" s="109"/>
      <c r="EL129" s="109"/>
      <c r="EM129" s="109"/>
      <c r="EN129" s="109"/>
      <c r="EO129" s="109"/>
      <c r="EP129" s="109"/>
      <c r="EQ129" s="109"/>
      <c r="ER129" s="110"/>
      <c r="ES129" s="108">
        <v>56000</v>
      </c>
      <c r="ET129" s="109"/>
      <c r="EU129" s="109"/>
      <c r="EV129" s="109"/>
      <c r="EW129" s="109"/>
      <c r="EX129" s="109"/>
      <c r="EY129" s="109"/>
      <c r="EZ129" s="109"/>
      <c r="FA129" s="109"/>
      <c r="FB129" s="109"/>
      <c r="FC129" s="109"/>
      <c r="FD129" s="109"/>
      <c r="FE129" s="110"/>
      <c r="FF129" s="108">
        <f t="shared" si="3"/>
        <v>56000</v>
      </c>
      <c r="FG129" s="109"/>
      <c r="FH129" s="109"/>
      <c r="FI129" s="109"/>
      <c r="FJ129" s="109"/>
      <c r="FK129" s="109"/>
      <c r="FL129" s="109"/>
      <c r="FM129" s="109"/>
      <c r="FN129" s="109"/>
      <c r="FO129" s="109"/>
      <c r="FP129" s="109"/>
      <c r="FQ129" s="109"/>
      <c r="FR129" s="110"/>
      <c r="FS129" s="111" t="s">
        <v>46</v>
      </c>
      <c r="FT129" s="112"/>
      <c r="FU129" s="112"/>
      <c r="FV129" s="112"/>
      <c r="FW129" s="112"/>
      <c r="FX129" s="112"/>
      <c r="FY129" s="112"/>
      <c r="FZ129" s="112"/>
      <c r="GA129" s="112"/>
      <c r="GB129" s="112"/>
      <c r="GC129" s="112"/>
      <c r="GD129" s="112"/>
      <c r="GE129" s="113"/>
    </row>
    <row r="130" spans="1:187" ht="11.25" customHeight="1">
      <c r="A130" s="147" t="s">
        <v>534</v>
      </c>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9"/>
      <c r="BX130" s="123" t="s">
        <v>535</v>
      </c>
      <c r="BY130" s="124"/>
      <c r="BZ130" s="124"/>
      <c r="CA130" s="124"/>
      <c r="CB130" s="124"/>
      <c r="CC130" s="124"/>
      <c r="CD130" s="124"/>
      <c r="CE130" s="125"/>
      <c r="CF130" s="126" t="s">
        <v>164</v>
      </c>
      <c r="CG130" s="124"/>
      <c r="CH130" s="124"/>
      <c r="CI130" s="124"/>
      <c r="CJ130" s="124"/>
      <c r="CK130" s="124"/>
      <c r="CL130" s="124"/>
      <c r="CM130" s="124"/>
      <c r="CN130" s="124"/>
      <c r="CO130" s="124"/>
      <c r="CP130" s="124"/>
      <c r="CQ130" s="124"/>
      <c r="CR130" s="125"/>
      <c r="CS130" s="126" t="s">
        <v>536</v>
      </c>
      <c r="CT130" s="124"/>
      <c r="CU130" s="124"/>
      <c r="CV130" s="124"/>
      <c r="CW130" s="124"/>
      <c r="CX130" s="124"/>
      <c r="CY130" s="124"/>
      <c r="CZ130" s="124"/>
      <c r="DA130" s="124"/>
      <c r="DB130" s="124"/>
      <c r="DC130" s="124"/>
      <c r="DD130" s="124"/>
      <c r="DE130" s="125"/>
      <c r="DF130" s="126" t="s">
        <v>479</v>
      </c>
      <c r="DG130" s="124"/>
      <c r="DH130" s="124"/>
      <c r="DI130" s="124"/>
      <c r="DJ130" s="124"/>
      <c r="DK130" s="124"/>
      <c r="DL130" s="124"/>
      <c r="DM130" s="124"/>
      <c r="DN130" s="124"/>
      <c r="DO130" s="124"/>
      <c r="DP130" s="124"/>
      <c r="DQ130" s="124"/>
      <c r="DR130" s="125"/>
      <c r="DS130" s="126" t="s">
        <v>537</v>
      </c>
      <c r="DT130" s="124"/>
      <c r="DU130" s="124"/>
      <c r="DV130" s="124"/>
      <c r="DW130" s="124"/>
      <c r="DX130" s="124"/>
      <c r="DY130" s="124"/>
      <c r="DZ130" s="124"/>
      <c r="EA130" s="124"/>
      <c r="EB130" s="124"/>
      <c r="EC130" s="124"/>
      <c r="ED130" s="124"/>
      <c r="EE130" s="125"/>
      <c r="EF130" s="108">
        <v>15000</v>
      </c>
      <c r="EG130" s="109"/>
      <c r="EH130" s="109"/>
      <c r="EI130" s="109"/>
      <c r="EJ130" s="109"/>
      <c r="EK130" s="109"/>
      <c r="EL130" s="109"/>
      <c r="EM130" s="109"/>
      <c r="EN130" s="109"/>
      <c r="EO130" s="109"/>
      <c r="EP130" s="109"/>
      <c r="EQ130" s="109"/>
      <c r="ER130" s="110"/>
      <c r="ES130" s="108">
        <v>15000</v>
      </c>
      <c r="ET130" s="109"/>
      <c r="EU130" s="109"/>
      <c r="EV130" s="109"/>
      <c r="EW130" s="109"/>
      <c r="EX130" s="109"/>
      <c r="EY130" s="109"/>
      <c r="EZ130" s="109"/>
      <c r="FA130" s="109"/>
      <c r="FB130" s="109"/>
      <c r="FC130" s="109"/>
      <c r="FD130" s="109"/>
      <c r="FE130" s="110"/>
      <c r="FF130" s="108">
        <f t="shared" si="3"/>
        <v>15000</v>
      </c>
      <c r="FG130" s="109"/>
      <c r="FH130" s="109"/>
      <c r="FI130" s="109"/>
      <c r="FJ130" s="109"/>
      <c r="FK130" s="109"/>
      <c r="FL130" s="109"/>
      <c r="FM130" s="109"/>
      <c r="FN130" s="109"/>
      <c r="FO130" s="109"/>
      <c r="FP130" s="109"/>
      <c r="FQ130" s="109"/>
      <c r="FR130" s="110"/>
      <c r="FS130" s="111" t="s">
        <v>46</v>
      </c>
      <c r="FT130" s="112"/>
      <c r="FU130" s="112"/>
      <c r="FV130" s="112"/>
      <c r="FW130" s="112"/>
      <c r="FX130" s="112"/>
      <c r="FY130" s="112"/>
      <c r="FZ130" s="112"/>
      <c r="GA130" s="112"/>
      <c r="GB130" s="112"/>
      <c r="GC130" s="112"/>
      <c r="GD130" s="112"/>
      <c r="GE130" s="113"/>
    </row>
    <row r="131" spans="1:187" ht="11.25" customHeight="1">
      <c r="A131" s="153"/>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5"/>
      <c r="BX131" s="123" t="s">
        <v>535</v>
      </c>
      <c r="BY131" s="124"/>
      <c r="BZ131" s="124"/>
      <c r="CA131" s="124"/>
      <c r="CB131" s="124"/>
      <c r="CC131" s="124"/>
      <c r="CD131" s="124"/>
      <c r="CE131" s="125"/>
      <c r="CF131" s="126" t="s">
        <v>164</v>
      </c>
      <c r="CG131" s="124"/>
      <c r="CH131" s="124"/>
      <c r="CI131" s="124"/>
      <c r="CJ131" s="124"/>
      <c r="CK131" s="124"/>
      <c r="CL131" s="124"/>
      <c r="CM131" s="124"/>
      <c r="CN131" s="124"/>
      <c r="CO131" s="124"/>
      <c r="CP131" s="124"/>
      <c r="CQ131" s="124"/>
      <c r="CR131" s="125"/>
      <c r="CS131" s="126" t="s">
        <v>538</v>
      </c>
      <c r="CT131" s="124"/>
      <c r="CU131" s="124"/>
      <c r="CV131" s="124"/>
      <c r="CW131" s="124"/>
      <c r="CX131" s="124"/>
      <c r="CY131" s="124"/>
      <c r="CZ131" s="124"/>
      <c r="DA131" s="124"/>
      <c r="DB131" s="124"/>
      <c r="DC131" s="124"/>
      <c r="DD131" s="124"/>
      <c r="DE131" s="125"/>
      <c r="DF131" s="126" t="s">
        <v>479</v>
      </c>
      <c r="DG131" s="124"/>
      <c r="DH131" s="124"/>
      <c r="DI131" s="124"/>
      <c r="DJ131" s="124"/>
      <c r="DK131" s="124"/>
      <c r="DL131" s="124"/>
      <c r="DM131" s="124"/>
      <c r="DN131" s="124"/>
      <c r="DO131" s="124"/>
      <c r="DP131" s="124"/>
      <c r="DQ131" s="124"/>
      <c r="DR131" s="125"/>
      <c r="DS131" s="126" t="s">
        <v>539</v>
      </c>
      <c r="DT131" s="124"/>
      <c r="DU131" s="124"/>
      <c r="DV131" s="124"/>
      <c r="DW131" s="124"/>
      <c r="DX131" s="124"/>
      <c r="DY131" s="124"/>
      <c r="DZ131" s="124"/>
      <c r="EA131" s="124"/>
      <c r="EB131" s="124"/>
      <c r="EC131" s="124"/>
      <c r="ED131" s="124"/>
      <c r="EE131" s="125"/>
      <c r="EF131" s="108">
        <v>200000</v>
      </c>
      <c r="EG131" s="109"/>
      <c r="EH131" s="109"/>
      <c r="EI131" s="109"/>
      <c r="EJ131" s="109"/>
      <c r="EK131" s="109"/>
      <c r="EL131" s="109"/>
      <c r="EM131" s="109"/>
      <c r="EN131" s="109"/>
      <c r="EO131" s="109"/>
      <c r="EP131" s="109"/>
      <c r="EQ131" s="109"/>
      <c r="ER131" s="110"/>
      <c r="ES131" s="108">
        <v>200000</v>
      </c>
      <c r="ET131" s="109"/>
      <c r="EU131" s="109"/>
      <c r="EV131" s="109"/>
      <c r="EW131" s="109"/>
      <c r="EX131" s="109"/>
      <c r="EY131" s="109"/>
      <c r="EZ131" s="109"/>
      <c r="FA131" s="109"/>
      <c r="FB131" s="109"/>
      <c r="FC131" s="109"/>
      <c r="FD131" s="109"/>
      <c r="FE131" s="110"/>
      <c r="FF131" s="108">
        <f t="shared" si="3"/>
        <v>200000</v>
      </c>
      <c r="FG131" s="109"/>
      <c r="FH131" s="109"/>
      <c r="FI131" s="109"/>
      <c r="FJ131" s="109"/>
      <c r="FK131" s="109"/>
      <c r="FL131" s="109"/>
      <c r="FM131" s="109"/>
      <c r="FN131" s="109"/>
      <c r="FO131" s="109"/>
      <c r="FP131" s="109"/>
      <c r="FQ131" s="109"/>
      <c r="FR131" s="110"/>
      <c r="FS131" s="111" t="s">
        <v>46</v>
      </c>
      <c r="FT131" s="112"/>
      <c r="FU131" s="112"/>
      <c r="FV131" s="112"/>
      <c r="FW131" s="112"/>
      <c r="FX131" s="112"/>
      <c r="FY131" s="112"/>
      <c r="FZ131" s="112"/>
      <c r="GA131" s="112"/>
      <c r="GB131" s="112"/>
      <c r="GC131" s="112"/>
      <c r="GD131" s="112"/>
      <c r="GE131" s="113"/>
    </row>
    <row r="132" spans="1:187" ht="11.25" customHeight="1">
      <c r="A132" s="153"/>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5"/>
      <c r="BX132" s="123" t="s">
        <v>535</v>
      </c>
      <c r="BY132" s="124"/>
      <c r="BZ132" s="124"/>
      <c r="CA132" s="124"/>
      <c r="CB132" s="124"/>
      <c r="CC132" s="124"/>
      <c r="CD132" s="124"/>
      <c r="CE132" s="125"/>
      <c r="CF132" s="126" t="s">
        <v>164</v>
      </c>
      <c r="CG132" s="124"/>
      <c r="CH132" s="124"/>
      <c r="CI132" s="124"/>
      <c r="CJ132" s="124"/>
      <c r="CK132" s="124"/>
      <c r="CL132" s="124"/>
      <c r="CM132" s="124"/>
      <c r="CN132" s="124"/>
      <c r="CO132" s="124"/>
      <c r="CP132" s="124"/>
      <c r="CQ132" s="124"/>
      <c r="CR132" s="125"/>
      <c r="CS132" s="126" t="s">
        <v>538</v>
      </c>
      <c r="CT132" s="124"/>
      <c r="CU132" s="124"/>
      <c r="CV132" s="124"/>
      <c r="CW132" s="124"/>
      <c r="CX132" s="124"/>
      <c r="CY132" s="124"/>
      <c r="CZ132" s="124"/>
      <c r="DA132" s="124"/>
      <c r="DB132" s="124"/>
      <c r="DC132" s="124"/>
      <c r="DD132" s="124"/>
      <c r="DE132" s="125"/>
      <c r="DF132" s="126" t="s">
        <v>46</v>
      </c>
      <c r="DG132" s="124"/>
      <c r="DH132" s="124"/>
      <c r="DI132" s="124"/>
      <c r="DJ132" s="124"/>
      <c r="DK132" s="124"/>
      <c r="DL132" s="124"/>
      <c r="DM132" s="124"/>
      <c r="DN132" s="124"/>
      <c r="DO132" s="124"/>
      <c r="DP132" s="124"/>
      <c r="DQ132" s="124"/>
      <c r="DR132" s="125"/>
      <c r="DS132" s="126" t="s">
        <v>540</v>
      </c>
      <c r="DT132" s="124"/>
      <c r="DU132" s="124"/>
      <c r="DV132" s="124"/>
      <c r="DW132" s="124"/>
      <c r="DX132" s="124"/>
      <c r="DY132" s="124"/>
      <c r="DZ132" s="124"/>
      <c r="EA132" s="124"/>
      <c r="EB132" s="124"/>
      <c r="EC132" s="124"/>
      <c r="ED132" s="124"/>
      <c r="EE132" s="125"/>
      <c r="EF132" s="108">
        <v>0</v>
      </c>
      <c r="EG132" s="109"/>
      <c r="EH132" s="109"/>
      <c r="EI132" s="109"/>
      <c r="EJ132" s="109"/>
      <c r="EK132" s="109"/>
      <c r="EL132" s="109"/>
      <c r="EM132" s="109"/>
      <c r="EN132" s="109"/>
      <c r="EO132" s="109"/>
      <c r="EP132" s="109"/>
      <c r="EQ132" s="109"/>
      <c r="ER132" s="110"/>
      <c r="ES132" s="108">
        <v>0</v>
      </c>
      <c r="ET132" s="109"/>
      <c r="EU132" s="109"/>
      <c r="EV132" s="109"/>
      <c r="EW132" s="109"/>
      <c r="EX132" s="109"/>
      <c r="EY132" s="109"/>
      <c r="EZ132" s="109"/>
      <c r="FA132" s="109"/>
      <c r="FB132" s="109"/>
      <c r="FC132" s="109"/>
      <c r="FD132" s="109"/>
      <c r="FE132" s="110"/>
      <c r="FF132" s="108">
        <f t="shared" si="3"/>
        <v>0</v>
      </c>
      <c r="FG132" s="109"/>
      <c r="FH132" s="109"/>
      <c r="FI132" s="109"/>
      <c r="FJ132" s="109"/>
      <c r="FK132" s="109"/>
      <c r="FL132" s="109"/>
      <c r="FM132" s="109"/>
      <c r="FN132" s="109"/>
      <c r="FO132" s="109"/>
      <c r="FP132" s="109"/>
      <c r="FQ132" s="109"/>
      <c r="FR132" s="110"/>
      <c r="FS132" s="111" t="s">
        <v>46</v>
      </c>
      <c r="FT132" s="112"/>
      <c r="FU132" s="112"/>
      <c r="FV132" s="112"/>
      <c r="FW132" s="112"/>
      <c r="FX132" s="112"/>
      <c r="FY132" s="112"/>
      <c r="FZ132" s="112"/>
      <c r="GA132" s="112"/>
      <c r="GB132" s="112"/>
      <c r="GC132" s="112"/>
      <c r="GD132" s="112"/>
      <c r="GE132" s="113"/>
    </row>
    <row r="133" spans="1:187" ht="11.25" customHeight="1">
      <c r="A133" s="153"/>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5"/>
      <c r="BX133" s="123" t="s">
        <v>535</v>
      </c>
      <c r="BY133" s="124"/>
      <c r="BZ133" s="124"/>
      <c r="CA133" s="124"/>
      <c r="CB133" s="124"/>
      <c r="CC133" s="124"/>
      <c r="CD133" s="124"/>
      <c r="CE133" s="125"/>
      <c r="CF133" s="126" t="s">
        <v>164</v>
      </c>
      <c r="CG133" s="124"/>
      <c r="CH133" s="124"/>
      <c r="CI133" s="124"/>
      <c r="CJ133" s="124"/>
      <c r="CK133" s="124"/>
      <c r="CL133" s="124"/>
      <c r="CM133" s="124"/>
      <c r="CN133" s="124"/>
      <c r="CO133" s="124"/>
      <c r="CP133" s="124"/>
      <c r="CQ133" s="124"/>
      <c r="CR133" s="125"/>
      <c r="CS133" s="126" t="s">
        <v>541</v>
      </c>
      <c r="CT133" s="124"/>
      <c r="CU133" s="124"/>
      <c r="CV133" s="124"/>
      <c r="CW133" s="124"/>
      <c r="CX133" s="124"/>
      <c r="CY133" s="124"/>
      <c r="CZ133" s="124"/>
      <c r="DA133" s="124"/>
      <c r="DB133" s="124"/>
      <c r="DC133" s="124"/>
      <c r="DD133" s="124"/>
      <c r="DE133" s="125"/>
      <c r="DF133" s="126" t="s">
        <v>479</v>
      </c>
      <c r="DG133" s="124"/>
      <c r="DH133" s="124"/>
      <c r="DI133" s="124"/>
      <c r="DJ133" s="124"/>
      <c r="DK133" s="124"/>
      <c r="DL133" s="124"/>
      <c r="DM133" s="124"/>
      <c r="DN133" s="124"/>
      <c r="DO133" s="124"/>
      <c r="DP133" s="124"/>
      <c r="DQ133" s="124"/>
      <c r="DR133" s="125"/>
      <c r="DS133" s="126" t="s">
        <v>542</v>
      </c>
      <c r="DT133" s="124"/>
      <c r="DU133" s="124"/>
      <c r="DV133" s="124"/>
      <c r="DW133" s="124"/>
      <c r="DX133" s="124"/>
      <c r="DY133" s="124"/>
      <c r="DZ133" s="124"/>
      <c r="EA133" s="124"/>
      <c r="EB133" s="124"/>
      <c r="EC133" s="124"/>
      <c r="ED133" s="124"/>
      <c r="EE133" s="125"/>
      <c r="EF133" s="108">
        <v>200000</v>
      </c>
      <c r="EG133" s="109"/>
      <c r="EH133" s="109"/>
      <c r="EI133" s="109"/>
      <c r="EJ133" s="109"/>
      <c r="EK133" s="109"/>
      <c r="EL133" s="109"/>
      <c r="EM133" s="109"/>
      <c r="EN133" s="109"/>
      <c r="EO133" s="109"/>
      <c r="EP133" s="109"/>
      <c r="EQ133" s="109"/>
      <c r="ER133" s="110"/>
      <c r="ES133" s="108">
        <v>200000</v>
      </c>
      <c r="ET133" s="109"/>
      <c r="EU133" s="109"/>
      <c r="EV133" s="109"/>
      <c r="EW133" s="109"/>
      <c r="EX133" s="109"/>
      <c r="EY133" s="109"/>
      <c r="EZ133" s="109"/>
      <c r="FA133" s="109"/>
      <c r="FB133" s="109"/>
      <c r="FC133" s="109"/>
      <c r="FD133" s="109"/>
      <c r="FE133" s="110"/>
      <c r="FF133" s="108">
        <f t="shared" si="3"/>
        <v>200000</v>
      </c>
      <c r="FG133" s="109"/>
      <c r="FH133" s="109"/>
      <c r="FI133" s="109"/>
      <c r="FJ133" s="109"/>
      <c r="FK133" s="109"/>
      <c r="FL133" s="109"/>
      <c r="FM133" s="109"/>
      <c r="FN133" s="109"/>
      <c r="FO133" s="109"/>
      <c r="FP133" s="109"/>
      <c r="FQ133" s="109"/>
      <c r="FR133" s="110"/>
      <c r="FS133" s="111" t="s">
        <v>46</v>
      </c>
      <c r="FT133" s="112"/>
      <c r="FU133" s="112"/>
      <c r="FV133" s="112"/>
      <c r="FW133" s="112"/>
      <c r="FX133" s="112"/>
      <c r="FY133" s="112"/>
      <c r="FZ133" s="112"/>
      <c r="GA133" s="112"/>
      <c r="GB133" s="112"/>
      <c r="GC133" s="112"/>
      <c r="GD133" s="112"/>
      <c r="GE133" s="113"/>
    </row>
    <row r="134" spans="1:187" ht="11.25" customHeight="1">
      <c r="A134" s="153"/>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5"/>
      <c r="BX134" s="123" t="s">
        <v>535</v>
      </c>
      <c r="BY134" s="124"/>
      <c r="BZ134" s="124"/>
      <c r="CA134" s="124"/>
      <c r="CB134" s="124"/>
      <c r="CC134" s="124"/>
      <c r="CD134" s="124"/>
      <c r="CE134" s="125"/>
      <c r="CF134" s="126" t="s">
        <v>164</v>
      </c>
      <c r="CG134" s="124"/>
      <c r="CH134" s="124"/>
      <c r="CI134" s="124"/>
      <c r="CJ134" s="124"/>
      <c r="CK134" s="124"/>
      <c r="CL134" s="124"/>
      <c r="CM134" s="124"/>
      <c r="CN134" s="124"/>
      <c r="CO134" s="124"/>
      <c r="CP134" s="124"/>
      <c r="CQ134" s="124"/>
      <c r="CR134" s="125"/>
      <c r="CS134" s="126" t="s">
        <v>541</v>
      </c>
      <c r="CT134" s="124"/>
      <c r="CU134" s="124"/>
      <c r="CV134" s="124"/>
      <c r="CW134" s="124"/>
      <c r="CX134" s="124"/>
      <c r="CY134" s="124"/>
      <c r="CZ134" s="124"/>
      <c r="DA134" s="124"/>
      <c r="DB134" s="124"/>
      <c r="DC134" s="124"/>
      <c r="DD134" s="124"/>
      <c r="DE134" s="125"/>
      <c r="DF134" s="126" t="s">
        <v>46</v>
      </c>
      <c r="DG134" s="124"/>
      <c r="DH134" s="124"/>
      <c r="DI134" s="124"/>
      <c r="DJ134" s="124"/>
      <c r="DK134" s="124"/>
      <c r="DL134" s="124"/>
      <c r="DM134" s="124"/>
      <c r="DN134" s="124"/>
      <c r="DO134" s="124"/>
      <c r="DP134" s="124"/>
      <c r="DQ134" s="124"/>
      <c r="DR134" s="125"/>
      <c r="DS134" s="126" t="s">
        <v>544</v>
      </c>
      <c r="DT134" s="124"/>
      <c r="DU134" s="124"/>
      <c r="DV134" s="124"/>
      <c r="DW134" s="124"/>
      <c r="DX134" s="124"/>
      <c r="DY134" s="124"/>
      <c r="DZ134" s="124"/>
      <c r="EA134" s="124"/>
      <c r="EB134" s="124"/>
      <c r="EC134" s="124"/>
      <c r="ED134" s="124"/>
      <c r="EE134" s="125"/>
      <c r="EF134" s="108">
        <v>0</v>
      </c>
      <c r="EG134" s="109"/>
      <c r="EH134" s="109"/>
      <c r="EI134" s="109"/>
      <c r="EJ134" s="109"/>
      <c r="EK134" s="109"/>
      <c r="EL134" s="109"/>
      <c r="EM134" s="109"/>
      <c r="EN134" s="109"/>
      <c r="EO134" s="109"/>
      <c r="EP134" s="109"/>
      <c r="EQ134" s="109"/>
      <c r="ER134" s="110"/>
      <c r="ES134" s="108">
        <v>0</v>
      </c>
      <c r="ET134" s="109"/>
      <c r="EU134" s="109"/>
      <c r="EV134" s="109"/>
      <c r="EW134" s="109"/>
      <c r="EX134" s="109"/>
      <c r="EY134" s="109"/>
      <c r="EZ134" s="109"/>
      <c r="FA134" s="109"/>
      <c r="FB134" s="109"/>
      <c r="FC134" s="109"/>
      <c r="FD134" s="109"/>
      <c r="FE134" s="110"/>
      <c r="FF134" s="108">
        <f t="shared" si="3"/>
        <v>0</v>
      </c>
      <c r="FG134" s="109"/>
      <c r="FH134" s="109"/>
      <c r="FI134" s="109"/>
      <c r="FJ134" s="109"/>
      <c r="FK134" s="109"/>
      <c r="FL134" s="109"/>
      <c r="FM134" s="109"/>
      <c r="FN134" s="109"/>
      <c r="FO134" s="109"/>
      <c r="FP134" s="109"/>
      <c r="FQ134" s="109"/>
      <c r="FR134" s="110"/>
      <c r="FS134" s="111" t="s">
        <v>46</v>
      </c>
      <c r="FT134" s="112"/>
      <c r="FU134" s="112"/>
      <c r="FV134" s="112"/>
      <c r="FW134" s="112"/>
      <c r="FX134" s="112"/>
      <c r="FY134" s="112"/>
      <c r="FZ134" s="112"/>
      <c r="GA134" s="112"/>
      <c r="GB134" s="112"/>
      <c r="GC134" s="112"/>
      <c r="GD134" s="112"/>
      <c r="GE134" s="113"/>
    </row>
    <row r="135" spans="1:187" ht="11.25" customHeight="1">
      <c r="A135" s="153"/>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5"/>
      <c r="BX135" s="123" t="s">
        <v>535</v>
      </c>
      <c r="BY135" s="124"/>
      <c r="BZ135" s="124"/>
      <c r="CA135" s="124"/>
      <c r="CB135" s="124"/>
      <c r="CC135" s="124"/>
      <c r="CD135" s="124"/>
      <c r="CE135" s="125"/>
      <c r="CF135" s="126" t="s">
        <v>164</v>
      </c>
      <c r="CG135" s="124"/>
      <c r="CH135" s="124"/>
      <c r="CI135" s="124"/>
      <c r="CJ135" s="124"/>
      <c r="CK135" s="124"/>
      <c r="CL135" s="124"/>
      <c r="CM135" s="124"/>
      <c r="CN135" s="124"/>
      <c r="CO135" s="124"/>
      <c r="CP135" s="124"/>
      <c r="CQ135" s="124"/>
      <c r="CR135" s="125"/>
      <c r="CS135" s="126" t="s">
        <v>541</v>
      </c>
      <c r="CT135" s="124"/>
      <c r="CU135" s="124"/>
      <c r="CV135" s="124"/>
      <c r="CW135" s="124"/>
      <c r="CX135" s="124"/>
      <c r="CY135" s="124"/>
      <c r="CZ135" s="124"/>
      <c r="DA135" s="124"/>
      <c r="DB135" s="124"/>
      <c r="DC135" s="124"/>
      <c r="DD135" s="124"/>
      <c r="DE135" s="125"/>
      <c r="DF135" s="126" t="s">
        <v>46</v>
      </c>
      <c r="DG135" s="124"/>
      <c r="DH135" s="124"/>
      <c r="DI135" s="124"/>
      <c r="DJ135" s="124"/>
      <c r="DK135" s="124"/>
      <c r="DL135" s="124"/>
      <c r="DM135" s="124"/>
      <c r="DN135" s="124"/>
      <c r="DO135" s="124"/>
      <c r="DP135" s="124"/>
      <c r="DQ135" s="124"/>
      <c r="DR135" s="125"/>
      <c r="DS135" s="126" t="s">
        <v>543</v>
      </c>
      <c r="DT135" s="124"/>
      <c r="DU135" s="124"/>
      <c r="DV135" s="124"/>
      <c r="DW135" s="124"/>
      <c r="DX135" s="124"/>
      <c r="DY135" s="124"/>
      <c r="DZ135" s="124"/>
      <c r="EA135" s="124"/>
      <c r="EB135" s="124"/>
      <c r="EC135" s="124"/>
      <c r="ED135" s="124"/>
      <c r="EE135" s="125"/>
      <c r="EF135" s="108">
        <v>200000</v>
      </c>
      <c r="EG135" s="109"/>
      <c r="EH135" s="109"/>
      <c r="EI135" s="109"/>
      <c r="EJ135" s="109"/>
      <c r="EK135" s="109"/>
      <c r="EL135" s="109"/>
      <c r="EM135" s="109"/>
      <c r="EN135" s="109"/>
      <c r="EO135" s="109"/>
      <c r="EP135" s="109"/>
      <c r="EQ135" s="109"/>
      <c r="ER135" s="110"/>
      <c r="ES135" s="108">
        <v>200000</v>
      </c>
      <c r="ET135" s="109"/>
      <c r="EU135" s="109"/>
      <c r="EV135" s="109"/>
      <c r="EW135" s="109"/>
      <c r="EX135" s="109"/>
      <c r="EY135" s="109"/>
      <c r="EZ135" s="109"/>
      <c r="FA135" s="109"/>
      <c r="FB135" s="109"/>
      <c r="FC135" s="109"/>
      <c r="FD135" s="109"/>
      <c r="FE135" s="110"/>
      <c r="FF135" s="108">
        <f t="shared" si="3"/>
        <v>200000</v>
      </c>
      <c r="FG135" s="109"/>
      <c r="FH135" s="109"/>
      <c r="FI135" s="109"/>
      <c r="FJ135" s="109"/>
      <c r="FK135" s="109"/>
      <c r="FL135" s="109"/>
      <c r="FM135" s="109"/>
      <c r="FN135" s="109"/>
      <c r="FO135" s="109"/>
      <c r="FP135" s="109"/>
      <c r="FQ135" s="109"/>
      <c r="FR135" s="110"/>
      <c r="FS135" s="111" t="s">
        <v>46</v>
      </c>
      <c r="FT135" s="112"/>
      <c r="FU135" s="112"/>
      <c r="FV135" s="112"/>
      <c r="FW135" s="112"/>
      <c r="FX135" s="112"/>
      <c r="FY135" s="112"/>
      <c r="FZ135" s="112"/>
      <c r="GA135" s="112"/>
      <c r="GB135" s="112"/>
      <c r="GC135" s="112"/>
      <c r="GD135" s="112"/>
      <c r="GE135" s="113"/>
    </row>
    <row r="136" spans="1:187" ht="11.25" customHeight="1">
      <c r="A136" s="153"/>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5"/>
      <c r="BX136" s="123" t="s">
        <v>535</v>
      </c>
      <c r="BY136" s="124"/>
      <c r="BZ136" s="124"/>
      <c r="CA136" s="124"/>
      <c r="CB136" s="124"/>
      <c r="CC136" s="124"/>
      <c r="CD136" s="124"/>
      <c r="CE136" s="125"/>
      <c r="CF136" s="126" t="s">
        <v>164</v>
      </c>
      <c r="CG136" s="124"/>
      <c r="CH136" s="124"/>
      <c r="CI136" s="124"/>
      <c r="CJ136" s="124"/>
      <c r="CK136" s="124"/>
      <c r="CL136" s="124"/>
      <c r="CM136" s="124"/>
      <c r="CN136" s="124"/>
      <c r="CO136" s="124"/>
      <c r="CP136" s="124"/>
      <c r="CQ136" s="124"/>
      <c r="CR136" s="125"/>
      <c r="CS136" s="126" t="s">
        <v>545</v>
      </c>
      <c r="CT136" s="124"/>
      <c r="CU136" s="124"/>
      <c r="CV136" s="124"/>
      <c r="CW136" s="124"/>
      <c r="CX136" s="124"/>
      <c r="CY136" s="124"/>
      <c r="CZ136" s="124"/>
      <c r="DA136" s="124"/>
      <c r="DB136" s="124"/>
      <c r="DC136" s="124"/>
      <c r="DD136" s="124"/>
      <c r="DE136" s="125"/>
      <c r="DF136" s="126" t="s">
        <v>479</v>
      </c>
      <c r="DG136" s="124"/>
      <c r="DH136" s="124"/>
      <c r="DI136" s="124"/>
      <c r="DJ136" s="124"/>
      <c r="DK136" s="124"/>
      <c r="DL136" s="124"/>
      <c r="DM136" s="124"/>
      <c r="DN136" s="124"/>
      <c r="DO136" s="124"/>
      <c r="DP136" s="124"/>
      <c r="DQ136" s="124"/>
      <c r="DR136" s="125"/>
      <c r="DS136" s="126" t="s">
        <v>546</v>
      </c>
      <c r="DT136" s="124"/>
      <c r="DU136" s="124"/>
      <c r="DV136" s="124"/>
      <c r="DW136" s="124"/>
      <c r="DX136" s="124"/>
      <c r="DY136" s="124"/>
      <c r="DZ136" s="124"/>
      <c r="EA136" s="124"/>
      <c r="EB136" s="124"/>
      <c r="EC136" s="124"/>
      <c r="ED136" s="124"/>
      <c r="EE136" s="125"/>
      <c r="EF136" s="108">
        <v>853520</v>
      </c>
      <c r="EG136" s="109"/>
      <c r="EH136" s="109"/>
      <c r="EI136" s="109"/>
      <c r="EJ136" s="109"/>
      <c r="EK136" s="109"/>
      <c r="EL136" s="109"/>
      <c r="EM136" s="109"/>
      <c r="EN136" s="109"/>
      <c r="EO136" s="109"/>
      <c r="EP136" s="109"/>
      <c r="EQ136" s="109"/>
      <c r="ER136" s="110"/>
      <c r="ES136" s="108">
        <v>853520</v>
      </c>
      <c r="ET136" s="109"/>
      <c r="EU136" s="109"/>
      <c r="EV136" s="109"/>
      <c r="EW136" s="109"/>
      <c r="EX136" s="109"/>
      <c r="EY136" s="109"/>
      <c r="EZ136" s="109"/>
      <c r="FA136" s="109"/>
      <c r="FB136" s="109"/>
      <c r="FC136" s="109"/>
      <c r="FD136" s="109"/>
      <c r="FE136" s="110"/>
      <c r="FF136" s="108">
        <f t="shared" si="3"/>
        <v>853520</v>
      </c>
      <c r="FG136" s="109"/>
      <c r="FH136" s="109"/>
      <c r="FI136" s="109"/>
      <c r="FJ136" s="109"/>
      <c r="FK136" s="109"/>
      <c r="FL136" s="109"/>
      <c r="FM136" s="109"/>
      <c r="FN136" s="109"/>
      <c r="FO136" s="109"/>
      <c r="FP136" s="109"/>
      <c r="FQ136" s="109"/>
      <c r="FR136" s="110"/>
      <c r="FS136" s="111" t="s">
        <v>46</v>
      </c>
      <c r="FT136" s="112"/>
      <c r="FU136" s="112"/>
      <c r="FV136" s="112"/>
      <c r="FW136" s="112"/>
      <c r="FX136" s="112"/>
      <c r="FY136" s="112"/>
      <c r="FZ136" s="112"/>
      <c r="GA136" s="112"/>
      <c r="GB136" s="112"/>
      <c r="GC136" s="112"/>
      <c r="GD136" s="112"/>
      <c r="GE136" s="113"/>
    </row>
    <row r="137" spans="1:187" ht="11.25" customHeight="1">
      <c r="A137" s="153"/>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5"/>
      <c r="BX137" s="123" t="s">
        <v>535</v>
      </c>
      <c r="BY137" s="124"/>
      <c r="BZ137" s="124"/>
      <c r="CA137" s="124"/>
      <c r="CB137" s="124"/>
      <c r="CC137" s="124"/>
      <c r="CD137" s="124"/>
      <c r="CE137" s="125"/>
      <c r="CF137" s="126" t="s">
        <v>164</v>
      </c>
      <c r="CG137" s="124"/>
      <c r="CH137" s="124"/>
      <c r="CI137" s="124"/>
      <c r="CJ137" s="124"/>
      <c r="CK137" s="124"/>
      <c r="CL137" s="124"/>
      <c r="CM137" s="124"/>
      <c r="CN137" s="124"/>
      <c r="CO137" s="124"/>
      <c r="CP137" s="124"/>
      <c r="CQ137" s="124"/>
      <c r="CR137" s="125"/>
      <c r="CS137" s="126" t="s">
        <v>545</v>
      </c>
      <c r="CT137" s="124"/>
      <c r="CU137" s="124"/>
      <c r="CV137" s="124"/>
      <c r="CW137" s="124"/>
      <c r="CX137" s="124"/>
      <c r="CY137" s="124"/>
      <c r="CZ137" s="124"/>
      <c r="DA137" s="124"/>
      <c r="DB137" s="124"/>
      <c r="DC137" s="124"/>
      <c r="DD137" s="124"/>
      <c r="DE137" s="125"/>
      <c r="DF137" s="126" t="s">
        <v>476</v>
      </c>
      <c r="DG137" s="124"/>
      <c r="DH137" s="124"/>
      <c r="DI137" s="124"/>
      <c r="DJ137" s="124"/>
      <c r="DK137" s="124"/>
      <c r="DL137" s="124"/>
      <c r="DM137" s="124"/>
      <c r="DN137" s="124"/>
      <c r="DO137" s="124"/>
      <c r="DP137" s="124"/>
      <c r="DQ137" s="124"/>
      <c r="DR137" s="125"/>
      <c r="DS137" s="126" t="s">
        <v>549</v>
      </c>
      <c r="DT137" s="124"/>
      <c r="DU137" s="124"/>
      <c r="DV137" s="124"/>
      <c r="DW137" s="124"/>
      <c r="DX137" s="124"/>
      <c r="DY137" s="124"/>
      <c r="DZ137" s="124"/>
      <c r="EA137" s="124"/>
      <c r="EB137" s="124"/>
      <c r="EC137" s="124"/>
      <c r="ED137" s="124"/>
      <c r="EE137" s="125"/>
      <c r="EF137" s="108">
        <v>1623850</v>
      </c>
      <c r="EG137" s="109"/>
      <c r="EH137" s="109"/>
      <c r="EI137" s="109"/>
      <c r="EJ137" s="109"/>
      <c r="EK137" s="109"/>
      <c r="EL137" s="109"/>
      <c r="EM137" s="109"/>
      <c r="EN137" s="109"/>
      <c r="EO137" s="109"/>
      <c r="EP137" s="109"/>
      <c r="EQ137" s="109"/>
      <c r="ER137" s="110"/>
      <c r="ES137" s="108">
        <v>1623850</v>
      </c>
      <c r="ET137" s="109"/>
      <c r="EU137" s="109"/>
      <c r="EV137" s="109"/>
      <c r="EW137" s="109"/>
      <c r="EX137" s="109"/>
      <c r="EY137" s="109"/>
      <c r="EZ137" s="109"/>
      <c r="FA137" s="109"/>
      <c r="FB137" s="109"/>
      <c r="FC137" s="109"/>
      <c r="FD137" s="109"/>
      <c r="FE137" s="110"/>
      <c r="FF137" s="108">
        <f t="shared" si="3"/>
        <v>1623850</v>
      </c>
      <c r="FG137" s="109"/>
      <c r="FH137" s="109"/>
      <c r="FI137" s="109"/>
      <c r="FJ137" s="109"/>
      <c r="FK137" s="109"/>
      <c r="FL137" s="109"/>
      <c r="FM137" s="109"/>
      <c r="FN137" s="109"/>
      <c r="FO137" s="109"/>
      <c r="FP137" s="109"/>
      <c r="FQ137" s="109"/>
      <c r="FR137" s="110"/>
      <c r="FS137" s="111" t="s">
        <v>46</v>
      </c>
      <c r="FT137" s="112"/>
      <c r="FU137" s="112"/>
      <c r="FV137" s="112"/>
      <c r="FW137" s="112"/>
      <c r="FX137" s="112"/>
      <c r="FY137" s="112"/>
      <c r="FZ137" s="112"/>
      <c r="GA137" s="112"/>
      <c r="GB137" s="112"/>
      <c r="GC137" s="112"/>
      <c r="GD137" s="112"/>
      <c r="GE137" s="113"/>
    </row>
    <row r="138" spans="1:187" ht="11.25" customHeight="1">
      <c r="A138" s="153"/>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5"/>
      <c r="BX138" s="123" t="s">
        <v>535</v>
      </c>
      <c r="BY138" s="124"/>
      <c r="BZ138" s="124"/>
      <c r="CA138" s="124"/>
      <c r="CB138" s="124"/>
      <c r="CC138" s="124"/>
      <c r="CD138" s="124"/>
      <c r="CE138" s="125"/>
      <c r="CF138" s="126" t="s">
        <v>164</v>
      </c>
      <c r="CG138" s="124"/>
      <c r="CH138" s="124"/>
      <c r="CI138" s="124"/>
      <c r="CJ138" s="124"/>
      <c r="CK138" s="124"/>
      <c r="CL138" s="124"/>
      <c r="CM138" s="124"/>
      <c r="CN138" s="124"/>
      <c r="CO138" s="124"/>
      <c r="CP138" s="124"/>
      <c r="CQ138" s="124"/>
      <c r="CR138" s="125"/>
      <c r="CS138" s="126" t="s">
        <v>545</v>
      </c>
      <c r="CT138" s="124"/>
      <c r="CU138" s="124"/>
      <c r="CV138" s="124"/>
      <c r="CW138" s="124"/>
      <c r="CX138" s="124"/>
      <c r="CY138" s="124"/>
      <c r="CZ138" s="124"/>
      <c r="DA138" s="124"/>
      <c r="DB138" s="124"/>
      <c r="DC138" s="124"/>
      <c r="DD138" s="124"/>
      <c r="DE138" s="125"/>
      <c r="DF138" s="126" t="s">
        <v>46</v>
      </c>
      <c r="DG138" s="124"/>
      <c r="DH138" s="124"/>
      <c r="DI138" s="124"/>
      <c r="DJ138" s="124"/>
      <c r="DK138" s="124"/>
      <c r="DL138" s="124"/>
      <c r="DM138" s="124"/>
      <c r="DN138" s="124"/>
      <c r="DO138" s="124"/>
      <c r="DP138" s="124"/>
      <c r="DQ138" s="124"/>
      <c r="DR138" s="125"/>
      <c r="DS138" s="126" t="s">
        <v>547</v>
      </c>
      <c r="DT138" s="124"/>
      <c r="DU138" s="124"/>
      <c r="DV138" s="124"/>
      <c r="DW138" s="124"/>
      <c r="DX138" s="124"/>
      <c r="DY138" s="124"/>
      <c r="DZ138" s="124"/>
      <c r="EA138" s="124"/>
      <c r="EB138" s="124"/>
      <c r="EC138" s="124"/>
      <c r="ED138" s="124"/>
      <c r="EE138" s="125"/>
      <c r="EF138" s="108">
        <f>300000+EF35</f>
        <v>325162.75</v>
      </c>
      <c r="EG138" s="109"/>
      <c r="EH138" s="109"/>
      <c r="EI138" s="109"/>
      <c r="EJ138" s="109"/>
      <c r="EK138" s="109"/>
      <c r="EL138" s="109"/>
      <c r="EM138" s="109"/>
      <c r="EN138" s="109"/>
      <c r="EO138" s="109"/>
      <c r="EP138" s="109"/>
      <c r="EQ138" s="109"/>
      <c r="ER138" s="110"/>
      <c r="ES138" s="108">
        <v>300000</v>
      </c>
      <c r="ET138" s="109"/>
      <c r="EU138" s="109"/>
      <c r="EV138" s="109"/>
      <c r="EW138" s="109"/>
      <c r="EX138" s="109"/>
      <c r="EY138" s="109"/>
      <c r="EZ138" s="109"/>
      <c r="FA138" s="109"/>
      <c r="FB138" s="109"/>
      <c r="FC138" s="109"/>
      <c r="FD138" s="109"/>
      <c r="FE138" s="110"/>
      <c r="FF138" s="108">
        <f t="shared" si="3"/>
        <v>300000</v>
      </c>
      <c r="FG138" s="109"/>
      <c r="FH138" s="109"/>
      <c r="FI138" s="109"/>
      <c r="FJ138" s="109"/>
      <c r="FK138" s="109"/>
      <c r="FL138" s="109"/>
      <c r="FM138" s="109"/>
      <c r="FN138" s="109"/>
      <c r="FO138" s="109"/>
      <c r="FP138" s="109"/>
      <c r="FQ138" s="109"/>
      <c r="FR138" s="110"/>
      <c r="FS138" s="111" t="s">
        <v>46</v>
      </c>
      <c r="FT138" s="112"/>
      <c r="FU138" s="112"/>
      <c r="FV138" s="112"/>
      <c r="FW138" s="112"/>
      <c r="FX138" s="112"/>
      <c r="FY138" s="112"/>
      <c r="FZ138" s="112"/>
      <c r="GA138" s="112"/>
      <c r="GB138" s="112"/>
      <c r="GC138" s="112"/>
      <c r="GD138" s="112"/>
      <c r="GE138" s="113"/>
    </row>
    <row r="139" spans="1:187" ht="11.25" customHeight="1">
      <c r="A139" s="153"/>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c r="BU139" s="154"/>
      <c r="BV139" s="154"/>
      <c r="BW139" s="155"/>
      <c r="BX139" s="123" t="s">
        <v>535</v>
      </c>
      <c r="BY139" s="124"/>
      <c r="BZ139" s="124"/>
      <c r="CA139" s="124"/>
      <c r="CB139" s="124"/>
      <c r="CC139" s="124"/>
      <c r="CD139" s="124"/>
      <c r="CE139" s="125"/>
      <c r="CF139" s="126" t="s">
        <v>164</v>
      </c>
      <c r="CG139" s="124"/>
      <c r="CH139" s="124"/>
      <c r="CI139" s="124"/>
      <c r="CJ139" s="124"/>
      <c r="CK139" s="124"/>
      <c r="CL139" s="124"/>
      <c r="CM139" s="124"/>
      <c r="CN139" s="124"/>
      <c r="CO139" s="124"/>
      <c r="CP139" s="124"/>
      <c r="CQ139" s="124"/>
      <c r="CR139" s="125"/>
      <c r="CS139" s="126" t="s">
        <v>545</v>
      </c>
      <c r="CT139" s="124"/>
      <c r="CU139" s="124"/>
      <c r="CV139" s="124"/>
      <c r="CW139" s="124"/>
      <c r="CX139" s="124"/>
      <c r="CY139" s="124"/>
      <c r="CZ139" s="124"/>
      <c r="DA139" s="124"/>
      <c r="DB139" s="124"/>
      <c r="DC139" s="124"/>
      <c r="DD139" s="124"/>
      <c r="DE139" s="125"/>
      <c r="DF139" s="126" t="s">
        <v>46</v>
      </c>
      <c r="DG139" s="124"/>
      <c r="DH139" s="124"/>
      <c r="DI139" s="124"/>
      <c r="DJ139" s="124"/>
      <c r="DK139" s="124"/>
      <c r="DL139" s="124"/>
      <c r="DM139" s="124"/>
      <c r="DN139" s="124"/>
      <c r="DO139" s="124"/>
      <c r="DP139" s="124"/>
      <c r="DQ139" s="124"/>
      <c r="DR139" s="125"/>
      <c r="DS139" s="126" t="s">
        <v>653</v>
      </c>
      <c r="DT139" s="124"/>
      <c r="DU139" s="124"/>
      <c r="DV139" s="124"/>
      <c r="DW139" s="124"/>
      <c r="DX139" s="124"/>
      <c r="DY139" s="124"/>
      <c r="DZ139" s="124"/>
      <c r="EA139" s="124"/>
      <c r="EB139" s="124"/>
      <c r="EC139" s="124"/>
      <c r="ED139" s="124"/>
      <c r="EE139" s="125"/>
      <c r="EF139" s="108">
        <f>EF33</f>
        <v>114.28</v>
      </c>
      <c r="EG139" s="109"/>
      <c r="EH139" s="109"/>
      <c r="EI139" s="109"/>
      <c r="EJ139" s="109"/>
      <c r="EK139" s="109"/>
      <c r="EL139" s="109"/>
      <c r="EM139" s="109"/>
      <c r="EN139" s="109"/>
      <c r="EO139" s="109"/>
      <c r="EP139" s="109"/>
      <c r="EQ139" s="109"/>
      <c r="ER139" s="110"/>
      <c r="ES139" s="108">
        <v>0</v>
      </c>
      <c r="ET139" s="109"/>
      <c r="EU139" s="109"/>
      <c r="EV139" s="109"/>
      <c r="EW139" s="109"/>
      <c r="EX139" s="109"/>
      <c r="EY139" s="109"/>
      <c r="EZ139" s="109"/>
      <c r="FA139" s="109"/>
      <c r="FB139" s="109"/>
      <c r="FC139" s="109"/>
      <c r="FD139" s="109"/>
      <c r="FE139" s="110"/>
      <c r="FF139" s="108">
        <f>ES139</f>
        <v>0</v>
      </c>
      <c r="FG139" s="109"/>
      <c r="FH139" s="109"/>
      <c r="FI139" s="109"/>
      <c r="FJ139" s="109"/>
      <c r="FK139" s="109"/>
      <c r="FL139" s="109"/>
      <c r="FM139" s="109"/>
      <c r="FN139" s="109"/>
      <c r="FO139" s="109"/>
      <c r="FP139" s="109"/>
      <c r="FQ139" s="109"/>
      <c r="FR139" s="110"/>
      <c r="FS139" s="111" t="s">
        <v>46</v>
      </c>
      <c r="FT139" s="112"/>
      <c r="FU139" s="112"/>
      <c r="FV139" s="112"/>
      <c r="FW139" s="112"/>
      <c r="FX139" s="112"/>
      <c r="FY139" s="112"/>
      <c r="FZ139" s="112"/>
      <c r="GA139" s="112"/>
      <c r="GB139" s="112"/>
      <c r="GC139" s="112"/>
      <c r="GD139" s="112"/>
      <c r="GE139" s="113"/>
    </row>
    <row r="140" spans="1:187" ht="11.25" customHeight="1">
      <c r="A140" s="153"/>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c r="BT140" s="154"/>
      <c r="BU140" s="154"/>
      <c r="BV140" s="154"/>
      <c r="BW140" s="155"/>
      <c r="BX140" s="123" t="s">
        <v>535</v>
      </c>
      <c r="BY140" s="124"/>
      <c r="BZ140" s="124"/>
      <c r="CA140" s="124"/>
      <c r="CB140" s="124"/>
      <c r="CC140" s="124"/>
      <c r="CD140" s="124"/>
      <c r="CE140" s="125"/>
      <c r="CF140" s="126" t="s">
        <v>164</v>
      </c>
      <c r="CG140" s="124"/>
      <c r="CH140" s="124"/>
      <c r="CI140" s="124"/>
      <c r="CJ140" s="124"/>
      <c r="CK140" s="124"/>
      <c r="CL140" s="124"/>
      <c r="CM140" s="124"/>
      <c r="CN140" s="124"/>
      <c r="CO140" s="124"/>
      <c r="CP140" s="124"/>
      <c r="CQ140" s="124"/>
      <c r="CR140" s="125"/>
      <c r="CS140" s="126" t="s">
        <v>545</v>
      </c>
      <c r="CT140" s="124"/>
      <c r="CU140" s="124"/>
      <c r="CV140" s="124"/>
      <c r="CW140" s="124"/>
      <c r="CX140" s="124"/>
      <c r="CY140" s="124"/>
      <c r="CZ140" s="124"/>
      <c r="DA140" s="124"/>
      <c r="DB140" s="124"/>
      <c r="DC140" s="124"/>
      <c r="DD140" s="124"/>
      <c r="DE140" s="125"/>
      <c r="DF140" s="126" t="s">
        <v>46</v>
      </c>
      <c r="DG140" s="124"/>
      <c r="DH140" s="124"/>
      <c r="DI140" s="124"/>
      <c r="DJ140" s="124"/>
      <c r="DK140" s="124"/>
      <c r="DL140" s="124"/>
      <c r="DM140" s="124"/>
      <c r="DN140" s="124"/>
      <c r="DO140" s="124"/>
      <c r="DP140" s="124"/>
      <c r="DQ140" s="124"/>
      <c r="DR140" s="125"/>
      <c r="DS140" s="126" t="s">
        <v>548</v>
      </c>
      <c r="DT140" s="124"/>
      <c r="DU140" s="124"/>
      <c r="DV140" s="124"/>
      <c r="DW140" s="124"/>
      <c r="DX140" s="124"/>
      <c r="DY140" s="124"/>
      <c r="DZ140" s="124"/>
      <c r="EA140" s="124"/>
      <c r="EB140" s="124"/>
      <c r="EC140" s="124"/>
      <c r="ED140" s="124"/>
      <c r="EE140" s="125"/>
      <c r="EF140" s="108">
        <v>0</v>
      </c>
      <c r="EG140" s="109"/>
      <c r="EH140" s="109"/>
      <c r="EI140" s="109"/>
      <c r="EJ140" s="109"/>
      <c r="EK140" s="109"/>
      <c r="EL140" s="109"/>
      <c r="EM140" s="109"/>
      <c r="EN140" s="109"/>
      <c r="EO140" s="109"/>
      <c r="EP140" s="109"/>
      <c r="EQ140" s="109"/>
      <c r="ER140" s="110"/>
      <c r="ES140" s="108">
        <v>0</v>
      </c>
      <c r="ET140" s="109"/>
      <c r="EU140" s="109"/>
      <c r="EV140" s="109"/>
      <c r="EW140" s="109"/>
      <c r="EX140" s="109"/>
      <c r="EY140" s="109"/>
      <c r="EZ140" s="109"/>
      <c r="FA140" s="109"/>
      <c r="FB140" s="109"/>
      <c r="FC140" s="109"/>
      <c r="FD140" s="109"/>
      <c r="FE140" s="110"/>
      <c r="FF140" s="108">
        <f t="shared" si="3"/>
        <v>0</v>
      </c>
      <c r="FG140" s="109"/>
      <c r="FH140" s="109"/>
      <c r="FI140" s="109"/>
      <c r="FJ140" s="109"/>
      <c r="FK140" s="109"/>
      <c r="FL140" s="109"/>
      <c r="FM140" s="109"/>
      <c r="FN140" s="109"/>
      <c r="FO140" s="109"/>
      <c r="FP140" s="109"/>
      <c r="FQ140" s="109"/>
      <c r="FR140" s="110"/>
      <c r="FS140" s="111" t="s">
        <v>46</v>
      </c>
      <c r="FT140" s="112"/>
      <c r="FU140" s="112"/>
      <c r="FV140" s="112"/>
      <c r="FW140" s="112"/>
      <c r="FX140" s="112"/>
      <c r="FY140" s="112"/>
      <c r="FZ140" s="112"/>
      <c r="GA140" s="112"/>
      <c r="GB140" s="112"/>
      <c r="GC140" s="112"/>
      <c r="GD140" s="112"/>
      <c r="GE140" s="113"/>
    </row>
    <row r="141" spans="1:187" ht="11.25" customHeight="1">
      <c r="A141" s="153"/>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4"/>
      <c r="BR141" s="154"/>
      <c r="BS141" s="154"/>
      <c r="BT141" s="154"/>
      <c r="BU141" s="154"/>
      <c r="BV141" s="154"/>
      <c r="BW141" s="155"/>
      <c r="BX141" s="123" t="s">
        <v>535</v>
      </c>
      <c r="BY141" s="124"/>
      <c r="BZ141" s="124"/>
      <c r="CA141" s="124"/>
      <c r="CB141" s="124"/>
      <c r="CC141" s="124"/>
      <c r="CD141" s="124"/>
      <c r="CE141" s="125"/>
      <c r="CF141" s="126" t="s">
        <v>164</v>
      </c>
      <c r="CG141" s="124"/>
      <c r="CH141" s="124"/>
      <c r="CI141" s="124"/>
      <c r="CJ141" s="124"/>
      <c r="CK141" s="124"/>
      <c r="CL141" s="124"/>
      <c r="CM141" s="124"/>
      <c r="CN141" s="124"/>
      <c r="CO141" s="124"/>
      <c r="CP141" s="124"/>
      <c r="CQ141" s="124"/>
      <c r="CR141" s="125"/>
      <c r="CS141" s="126" t="s">
        <v>550</v>
      </c>
      <c r="CT141" s="124"/>
      <c r="CU141" s="124"/>
      <c r="CV141" s="124"/>
      <c r="CW141" s="124"/>
      <c r="CX141" s="124"/>
      <c r="CY141" s="124"/>
      <c r="CZ141" s="124"/>
      <c r="DA141" s="124"/>
      <c r="DB141" s="124"/>
      <c r="DC141" s="124"/>
      <c r="DD141" s="124"/>
      <c r="DE141" s="125"/>
      <c r="DF141" s="126" t="s">
        <v>46</v>
      </c>
      <c r="DG141" s="124"/>
      <c r="DH141" s="124"/>
      <c r="DI141" s="124"/>
      <c r="DJ141" s="124"/>
      <c r="DK141" s="124"/>
      <c r="DL141" s="124"/>
      <c r="DM141" s="124"/>
      <c r="DN141" s="124"/>
      <c r="DO141" s="124"/>
      <c r="DP141" s="124"/>
      <c r="DQ141" s="124"/>
      <c r="DR141" s="125"/>
      <c r="DS141" s="126" t="s">
        <v>551</v>
      </c>
      <c r="DT141" s="124"/>
      <c r="DU141" s="124"/>
      <c r="DV141" s="124"/>
      <c r="DW141" s="124"/>
      <c r="DX141" s="124"/>
      <c r="DY141" s="124"/>
      <c r="DZ141" s="124"/>
      <c r="EA141" s="124"/>
      <c r="EB141" s="124"/>
      <c r="EC141" s="124"/>
      <c r="ED141" s="124"/>
      <c r="EE141" s="125"/>
      <c r="EF141" s="108">
        <f>EF49+EF34</f>
        <v>363839.05</v>
      </c>
      <c r="EG141" s="109"/>
      <c r="EH141" s="109"/>
      <c r="EI141" s="109"/>
      <c r="EJ141" s="109"/>
      <c r="EK141" s="109"/>
      <c r="EL141" s="109"/>
      <c r="EM141" s="109"/>
      <c r="EN141" s="109"/>
      <c r="EO141" s="109"/>
      <c r="EP141" s="109"/>
      <c r="EQ141" s="109"/>
      <c r="ER141" s="110"/>
      <c r="ES141" s="108">
        <f>ES49</f>
        <v>300000</v>
      </c>
      <c r="ET141" s="109"/>
      <c r="EU141" s="109"/>
      <c r="EV141" s="109"/>
      <c r="EW141" s="109"/>
      <c r="EX141" s="109"/>
      <c r="EY141" s="109"/>
      <c r="EZ141" s="109"/>
      <c r="FA141" s="109"/>
      <c r="FB141" s="109"/>
      <c r="FC141" s="109"/>
      <c r="FD141" s="109"/>
      <c r="FE141" s="110"/>
      <c r="FF141" s="108">
        <f t="shared" si="3"/>
        <v>300000</v>
      </c>
      <c r="FG141" s="109"/>
      <c r="FH141" s="109"/>
      <c r="FI141" s="109"/>
      <c r="FJ141" s="109"/>
      <c r="FK141" s="109"/>
      <c r="FL141" s="109"/>
      <c r="FM141" s="109"/>
      <c r="FN141" s="109"/>
      <c r="FO141" s="109"/>
      <c r="FP141" s="109"/>
      <c r="FQ141" s="109"/>
      <c r="FR141" s="110"/>
      <c r="FS141" s="111" t="s">
        <v>46</v>
      </c>
      <c r="FT141" s="112"/>
      <c r="FU141" s="112"/>
      <c r="FV141" s="112"/>
      <c r="FW141" s="112"/>
      <c r="FX141" s="112"/>
      <c r="FY141" s="112"/>
      <c r="FZ141" s="112"/>
      <c r="GA141" s="112"/>
      <c r="GB141" s="112"/>
      <c r="GC141" s="112"/>
      <c r="GD141" s="112"/>
      <c r="GE141" s="113"/>
    </row>
    <row r="142" spans="1:187" ht="11.25" customHeight="1">
      <c r="A142" s="153"/>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c r="BU142" s="154"/>
      <c r="BV142" s="154"/>
      <c r="BW142" s="155"/>
      <c r="BX142" s="123" t="s">
        <v>535</v>
      </c>
      <c r="BY142" s="124"/>
      <c r="BZ142" s="124"/>
      <c r="CA142" s="124"/>
      <c r="CB142" s="124"/>
      <c r="CC142" s="124"/>
      <c r="CD142" s="124"/>
      <c r="CE142" s="125"/>
      <c r="CF142" s="126" t="s">
        <v>164</v>
      </c>
      <c r="CG142" s="124"/>
      <c r="CH142" s="124"/>
      <c r="CI142" s="124"/>
      <c r="CJ142" s="124"/>
      <c r="CK142" s="124"/>
      <c r="CL142" s="124"/>
      <c r="CM142" s="124"/>
      <c r="CN142" s="124"/>
      <c r="CO142" s="124"/>
      <c r="CP142" s="124"/>
      <c r="CQ142" s="124"/>
      <c r="CR142" s="125"/>
      <c r="CS142" s="126" t="s">
        <v>550</v>
      </c>
      <c r="CT142" s="124"/>
      <c r="CU142" s="124"/>
      <c r="CV142" s="124"/>
      <c r="CW142" s="124"/>
      <c r="CX142" s="124"/>
      <c r="CY142" s="124"/>
      <c r="CZ142" s="124"/>
      <c r="DA142" s="124"/>
      <c r="DB142" s="124"/>
      <c r="DC142" s="124"/>
      <c r="DD142" s="124"/>
      <c r="DE142" s="125"/>
      <c r="DF142" s="126" t="s">
        <v>46</v>
      </c>
      <c r="DG142" s="124"/>
      <c r="DH142" s="124"/>
      <c r="DI142" s="124"/>
      <c r="DJ142" s="124"/>
      <c r="DK142" s="124"/>
      <c r="DL142" s="124"/>
      <c r="DM142" s="124"/>
      <c r="DN142" s="124"/>
      <c r="DO142" s="124"/>
      <c r="DP142" s="124"/>
      <c r="DQ142" s="124"/>
      <c r="DR142" s="125"/>
      <c r="DS142" s="126" t="s">
        <v>552</v>
      </c>
      <c r="DT142" s="124"/>
      <c r="DU142" s="124"/>
      <c r="DV142" s="124"/>
      <c r="DW142" s="124"/>
      <c r="DX142" s="124"/>
      <c r="DY142" s="124"/>
      <c r="DZ142" s="124"/>
      <c r="EA142" s="124"/>
      <c r="EB142" s="124"/>
      <c r="EC142" s="124"/>
      <c r="ED142" s="124"/>
      <c r="EE142" s="125"/>
      <c r="EF142" s="108">
        <f>EF47+EF36-EF140-EF135</f>
        <v>7274508.6899999995</v>
      </c>
      <c r="EG142" s="109"/>
      <c r="EH142" s="109"/>
      <c r="EI142" s="109"/>
      <c r="EJ142" s="109"/>
      <c r="EK142" s="109"/>
      <c r="EL142" s="109"/>
      <c r="EM142" s="109"/>
      <c r="EN142" s="109"/>
      <c r="EO142" s="109"/>
      <c r="EP142" s="109"/>
      <c r="EQ142" s="109"/>
      <c r="ER142" s="110"/>
      <c r="ES142" s="108">
        <v>6600000</v>
      </c>
      <c r="ET142" s="109"/>
      <c r="EU142" s="109"/>
      <c r="EV142" s="109"/>
      <c r="EW142" s="109"/>
      <c r="EX142" s="109"/>
      <c r="EY142" s="109"/>
      <c r="EZ142" s="109"/>
      <c r="FA142" s="109"/>
      <c r="FB142" s="109"/>
      <c r="FC142" s="109"/>
      <c r="FD142" s="109"/>
      <c r="FE142" s="110"/>
      <c r="FF142" s="108">
        <f t="shared" si="3"/>
        <v>6600000</v>
      </c>
      <c r="FG142" s="109"/>
      <c r="FH142" s="109"/>
      <c r="FI142" s="109"/>
      <c r="FJ142" s="109"/>
      <c r="FK142" s="109"/>
      <c r="FL142" s="109"/>
      <c r="FM142" s="109"/>
      <c r="FN142" s="109"/>
      <c r="FO142" s="109"/>
      <c r="FP142" s="109"/>
      <c r="FQ142" s="109"/>
      <c r="FR142" s="110"/>
      <c r="FS142" s="111" t="s">
        <v>46</v>
      </c>
      <c r="FT142" s="112"/>
      <c r="FU142" s="112"/>
      <c r="FV142" s="112"/>
      <c r="FW142" s="112"/>
      <c r="FX142" s="112"/>
      <c r="FY142" s="112"/>
      <c r="FZ142" s="112"/>
      <c r="GA142" s="112"/>
      <c r="GB142" s="112"/>
      <c r="GC142" s="112"/>
      <c r="GD142" s="112"/>
      <c r="GE142" s="113"/>
    </row>
    <row r="143" spans="1:187" ht="11.25" customHeight="1">
      <c r="A143" s="153"/>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4"/>
      <c r="BV143" s="154"/>
      <c r="BW143" s="155"/>
      <c r="BX143" s="123" t="s">
        <v>535</v>
      </c>
      <c r="BY143" s="124"/>
      <c r="BZ143" s="124"/>
      <c r="CA143" s="124"/>
      <c r="CB143" s="124"/>
      <c r="CC143" s="124"/>
      <c r="CD143" s="124"/>
      <c r="CE143" s="125"/>
      <c r="CF143" s="126" t="s">
        <v>164</v>
      </c>
      <c r="CG143" s="124"/>
      <c r="CH143" s="124"/>
      <c r="CI143" s="124"/>
      <c r="CJ143" s="124"/>
      <c r="CK143" s="124"/>
      <c r="CL143" s="124"/>
      <c r="CM143" s="124"/>
      <c r="CN143" s="124"/>
      <c r="CO143" s="124"/>
      <c r="CP143" s="124"/>
      <c r="CQ143" s="124"/>
      <c r="CR143" s="125"/>
      <c r="CS143" s="126" t="s">
        <v>550</v>
      </c>
      <c r="CT143" s="124"/>
      <c r="CU143" s="124"/>
      <c r="CV143" s="124"/>
      <c r="CW143" s="124"/>
      <c r="CX143" s="124"/>
      <c r="CY143" s="124"/>
      <c r="CZ143" s="124"/>
      <c r="DA143" s="124"/>
      <c r="DB143" s="124"/>
      <c r="DC143" s="124"/>
      <c r="DD143" s="124"/>
      <c r="DE143" s="125"/>
      <c r="DF143" s="126" t="s">
        <v>489</v>
      </c>
      <c r="DG143" s="124"/>
      <c r="DH143" s="124"/>
      <c r="DI143" s="124"/>
      <c r="DJ143" s="124"/>
      <c r="DK143" s="124"/>
      <c r="DL143" s="124"/>
      <c r="DM143" s="124"/>
      <c r="DN143" s="124"/>
      <c r="DO143" s="124"/>
      <c r="DP143" s="124"/>
      <c r="DQ143" s="124"/>
      <c r="DR143" s="125"/>
      <c r="DS143" s="126" t="s">
        <v>46</v>
      </c>
      <c r="DT143" s="124"/>
      <c r="DU143" s="124"/>
      <c r="DV143" s="124"/>
      <c r="DW143" s="124"/>
      <c r="DX143" s="124"/>
      <c r="DY143" s="124"/>
      <c r="DZ143" s="124"/>
      <c r="EA143" s="124"/>
      <c r="EB143" s="124"/>
      <c r="EC143" s="124"/>
      <c r="ED143" s="124"/>
      <c r="EE143" s="125"/>
      <c r="EF143" s="108">
        <v>1677900</v>
      </c>
      <c r="EG143" s="109"/>
      <c r="EH143" s="109"/>
      <c r="EI143" s="109"/>
      <c r="EJ143" s="109"/>
      <c r="EK143" s="109"/>
      <c r="EL143" s="109"/>
      <c r="EM143" s="109"/>
      <c r="EN143" s="109"/>
      <c r="EO143" s="109"/>
      <c r="EP143" s="109"/>
      <c r="EQ143" s="109"/>
      <c r="ER143" s="110"/>
      <c r="ES143" s="108">
        <v>838950</v>
      </c>
      <c r="ET143" s="109"/>
      <c r="EU143" s="109"/>
      <c r="EV143" s="109"/>
      <c r="EW143" s="109"/>
      <c r="EX143" s="109"/>
      <c r="EY143" s="109"/>
      <c r="EZ143" s="109"/>
      <c r="FA143" s="109"/>
      <c r="FB143" s="109"/>
      <c r="FC143" s="109"/>
      <c r="FD143" s="109"/>
      <c r="FE143" s="110"/>
      <c r="FF143" s="108">
        <f t="shared" si="3"/>
        <v>838950</v>
      </c>
      <c r="FG143" s="109"/>
      <c r="FH143" s="109"/>
      <c r="FI143" s="109"/>
      <c r="FJ143" s="109"/>
      <c r="FK143" s="109"/>
      <c r="FL143" s="109"/>
      <c r="FM143" s="109"/>
      <c r="FN143" s="109"/>
      <c r="FO143" s="109"/>
      <c r="FP143" s="109"/>
      <c r="FQ143" s="109"/>
      <c r="FR143" s="110"/>
      <c r="FS143" s="111" t="s">
        <v>46</v>
      </c>
      <c r="FT143" s="112"/>
      <c r="FU143" s="112"/>
      <c r="FV143" s="112"/>
      <c r="FW143" s="112"/>
      <c r="FX143" s="112"/>
      <c r="FY143" s="112"/>
      <c r="FZ143" s="112"/>
      <c r="GA143" s="112"/>
      <c r="GB143" s="112"/>
      <c r="GC143" s="112"/>
      <c r="GD143" s="112"/>
      <c r="GE143" s="113"/>
    </row>
    <row r="144" spans="1:187" ht="11.25" customHeight="1">
      <c r="A144" s="150"/>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c r="BW144" s="152"/>
      <c r="BX144" s="123" t="s">
        <v>535</v>
      </c>
      <c r="BY144" s="124"/>
      <c r="BZ144" s="124"/>
      <c r="CA144" s="124"/>
      <c r="CB144" s="124"/>
      <c r="CC144" s="124"/>
      <c r="CD144" s="124"/>
      <c r="CE144" s="125"/>
      <c r="CF144" s="126" t="s">
        <v>164</v>
      </c>
      <c r="CG144" s="124"/>
      <c r="CH144" s="124"/>
      <c r="CI144" s="124"/>
      <c r="CJ144" s="124"/>
      <c r="CK144" s="124"/>
      <c r="CL144" s="124"/>
      <c r="CM144" s="124"/>
      <c r="CN144" s="124"/>
      <c r="CO144" s="124"/>
      <c r="CP144" s="124"/>
      <c r="CQ144" s="124"/>
      <c r="CR144" s="125"/>
      <c r="CS144" s="126" t="s">
        <v>550</v>
      </c>
      <c r="CT144" s="124"/>
      <c r="CU144" s="124"/>
      <c r="CV144" s="124"/>
      <c r="CW144" s="124"/>
      <c r="CX144" s="124"/>
      <c r="CY144" s="124"/>
      <c r="CZ144" s="124"/>
      <c r="DA144" s="124"/>
      <c r="DB144" s="124"/>
      <c r="DC144" s="124"/>
      <c r="DD144" s="124"/>
      <c r="DE144" s="125"/>
      <c r="DF144" s="126" t="s">
        <v>490</v>
      </c>
      <c r="DG144" s="124"/>
      <c r="DH144" s="124"/>
      <c r="DI144" s="124"/>
      <c r="DJ144" s="124"/>
      <c r="DK144" s="124"/>
      <c r="DL144" s="124"/>
      <c r="DM144" s="124"/>
      <c r="DN144" s="124"/>
      <c r="DO144" s="124"/>
      <c r="DP144" s="124"/>
      <c r="DQ144" s="124"/>
      <c r="DR144" s="125"/>
      <c r="DS144" s="126" t="s">
        <v>46</v>
      </c>
      <c r="DT144" s="124"/>
      <c r="DU144" s="124"/>
      <c r="DV144" s="124"/>
      <c r="DW144" s="124"/>
      <c r="DX144" s="124"/>
      <c r="DY144" s="124"/>
      <c r="DZ144" s="124"/>
      <c r="EA144" s="124"/>
      <c r="EB144" s="124"/>
      <c r="EC144" s="124"/>
      <c r="ED144" s="124"/>
      <c r="EE144" s="125"/>
      <c r="EF144" s="156">
        <v>1420000</v>
      </c>
      <c r="EG144" s="157"/>
      <c r="EH144" s="157"/>
      <c r="EI144" s="157"/>
      <c r="EJ144" s="157"/>
      <c r="EK144" s="157"/>
      <c r="EL144" s="157"/>
      <c r="EM144" s="157"/>
      <c r="EN144" s="157"/>
      <c r="EO144" s="157"/>
      <c r="EP144" s="157"/>
      <c r="EQ144" s="157"/>
      <c r="ER144" s="158"/>
      <c r="ES144" s="156">
        <v>1420000</v>
      </c>
      <c r="ET144" s="157"/>
      <c r="EU144" s="157"/>
      <c r="EV144" s="157"/>
      <c r="EW144" s="157"/>
      <c r="EX144" s="157"/>
      <c r="EY144" s="157"/>
      <c r="EZ144" s="157"/>
      <c r="FA144" s="157"/>
      <c r="FB144" s="157"/>
      <c r="FC144" s="157"/>
      <c r="FD144" s="157"/>
      <c r="FE144" s="158"/>
      <c r="FF144" s="156">
        <f t="shared" si="3"/>
        <v>1420000</v>
      </c>
      <c r="FG144" s="157"/>
      <c r="FH144" s="157"/>
      <c r="FI144" s="157"/>
      <c r="FJ144" s="157"/>
      <c r="FK144" s="157"/>
      <c r="FL144" s="157"/>
      <c r="FM144" s="157"/>
      <c r="FN144" s="157"/>
      <c r="FO144" s="157"/>
      <c r="FP144" s="157"/>
      <c r="FQ144" s="157"/>
      <c r="FR144" s="158"/>
      <c r="FS144" s="111" t="s">
        <v>46</v>
      </c>
      <c r="FT144" s="112"/>
      <c r="FU144" s="112"/>
      <c r="FV144" s="112"/>
      <c r="FW144" s="112"/>
      <c r="FX144" s="112"/>
      <c r="FY144" s="112"/>
      <c r="FZ144" s="112"/>
      <c r="GA144" s="112"/>
      <c r="GB144" s="112"/>
      <c r="GC144" s="112"/>
      <c r="GD144" s="112"/>
      <c r="GE144" s="113"/>
    </row>
    <row r="145" spans="1:187" ht="11.25" customHeight="1">
      <c r="A145" s="159"/>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23"/>
      <c r="BY145" s="124"/>
      <c r="BZ145" s="124"/>
      <c r="CA145" s="124"/>
      <c r="CB145" s="124"/>
      <c r="CC145" s="124"/>
      <c r="CD145" s="124"/>
      <c r="CE145" s="125"/>
      <c r="CF145" s="126"/>
      <c r="CG145" s="124"/>
      <c r="CH145" s="124"/>
      <c r="CI145" s="124"/>
      <c r="CJ145" s="124"/>
      <c r="CK145" s="124"/>
      <c r="CL145" s="124"/>
      <c r="CM145" s="124"/>
      <c r="CN145" s="124"/>
      <c r="CO145" s="124"/>
      <c r="CP145" s="124"/>
      <c r="CQ145" s="124"/>
      <c r="CR145" s="125"/>
      <c r="CS145" s="126"/>
      <c r="CT145" s="124"/>
      <c r="CU145" s="124"/>
      <c r="CV145" s="124"/>
      <c r="CW145" s="124"/>
      <c r="CX145" s="124"/>
      <c r="CY145" s="124"/>
      <c r="CZ145" s="124"/>
      <c r="DA145" s="124"/>
      <c r="DB145" s="124"/>
      <c r="DC145" s="124"/>
      <c r="DD145" s="124"/>
      <c r="DE145" s="125"/>
      <c r="DF145" s="126"/>
      <c r="DG145" s="124"/>
      <c r="DH145" s="124"/>
      <c r="DI145" s="124"/>
      <c r="DJ145" s="124"/>
      <c r="DK145" s="124"/>
      <c r="DL145" s="124"/>
      <c r="DM145" s="124"/>
      <c r="DN145" s="124"/>
      <c r="DO145" s="124"/>
      <c r="DP145" s="124"/>
      <c r="DQ145" s="124"/>
      <c r="DR145" s="125"/>
      <c r="DS145" s="126"/>
      <c r="DT145" s="124"/>
      <c r="DU145" s="124"/>
      <c r="DV145" s="124"/>
      <c r="DW145" s="124"/>
      <c r="DX145" s="124"/>
      <c r="DY145" s="124"/>
      <c r="DZ145" s="124"/>
      <c r="EA145" s="124"/>
      <c r="EB145" s="124"/>
      <c r="EC145" s="124"/>
      <c r="ED145" s="124"/>
      <c r="EE145" s="125"/>
      <c r="EF145" s="156"/>
      <c r="EG145" s="157"/>
      <c r="EH145" s="157"/>
      <c r="EI145" s="157"/>
      <c r="EJ145" s="157"/>
      <c r="EK145" s="157"/>
      <c r="EL145" s="157"/>
      <c r="EM145" s="157"/>
      <c r="EN145" s="157"/>
      <c r="EO145" s="157"/>
      <c r="EP145" s="157"/>
      <c r="EQ145" s="157"/>
      <c r="ER145" s="158"/>
      <c r="ES145" s="156"/>
      <c r="ET145" s="157"/>
      <c r="EU145" s="157"/>
      <c r="EV145" s="157"/>
      <c r="EW145" s="157"/>
      <c r="EX145" s="157"/>
      <c r="EY145" s="157"/>
      <c r="EZ145" s="157"/>
      <c r="FA145" s="157"/>
      <c r="FB145" s="157"/>
      <c r="FC145" s="157"/>
      <c r="FD145" s="157"/>
      <c r="FE145" s="158"/>
      <c r="FF145" s="156">
        <f t="shared" si="3"/>
        <v>0</v>
      </c>
      <c r="FG145" s="157"/>
      <c r="FH145" s="157"/>
      <c r="FI145" s="157"/>
      <c r="FJ145" s="157"/>
      <c r="FK145" s="157"/>
      <c r="FL145" s="157"/>
      <c r="FM145" s="157"/>
      <c r="FN145" s="157"/>
      <c r="FO145" s="157"/>
      <c r="FP145" s="157"/>
      <c r="FQ145" s="157"/>
      <c r="FR145" s="158"/>
      <c r="FS145" s="111" t="s">
        <v>46</v>
      </c>
      <c r="FT145" s="112"/>
      <c r="FU145" s="112"/>
      <c r="FV145" s="112"/>
      <c r="FW145" s="112"/>
      <c r="FX145" s="112"/>
      <c r="FY145" s="112"/>
      <c r="FZ145" s="112"/>
      <c r="GA145" s="112"/>
      <c r="GB145" s="112"/>
      <c r="GC145" s="112"/>
      <c r="GD145" s="112"/>
      <c r="GE145" s="113"/>
    </row>
    <row r="146" spans="1:187" ht="11.25" customHeight="1">
      <c r="A146" s="159" t="s">
        <v>166</v>
      </c>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23" t="s">
        <v>167</v>
      </c>
      <c r="BY146" s="124"/>
      <c r="BZ146" s="124"/>
      <c r="CA146" s="124"/>
      <c r="CB146" s="124"/>
      <c r="CC146" s="124"/>
      <c r="CD146" s="124"/>
      <c r="CE146" s="125"/>
      <c r="CF146" s="126" t="s">
        <v>168</v>
      </c>
      <c r="CG146" s="124"/>
      <c r="CH146" s="124"/>
      <c r="CI146" s="124"/>
      <c r="CJ146" s="124"/>
      <c r="CK146" s="124"/>
      <c r="CL146" s="124"/>
      <c r="CM146" s="124"/>
      <c r="CN146" s="124"/>
      <c r="CO146" s="124"/>
      <c r="CP146" s="124"/>
      <c r="CQ146" s="124"/>
      <c r="CR146" s="125"/>
      <c r="CS146" s="126" t="s">
        <v>46</v>
      </c>
      <c r="CT146" s="124"/>
      <c r="CU146" s="124"/>
      <c r="CV146" s="124"/>
      <c r="CW146" s="124"/>
      <c r="CX146" s="124"/>
      <c r="CY146" s="124"/>
      <c r="CZ146" s="124"/>
      <c r="DA146" s="124"/>
      <c r="DB146" s="124"/>
      <c r="DC146" s="124"/>
      <c r="DD146" s="124"/>
      <c r="DE146" s="125"/>
      <c r="DF146" s="126" t="s">
        <v>46</v>
      </c>
      <c r="DG146" s="124"/>
      <c r="DH146" s="124"/>
      <c r="DI146" s="124"/>
      <c r="DJ146" s="124"/>
      <c r="DK146" s="124"/>
      <c r="DL146" s="124"/>
      <c r="DM146" s="124"/>
      <c r="DN146" s="124"/>
      <c r="DO146" s="124"/>
      <c r="DP146" s="124"/>
      <c r="DQ146" s="124"/>
      <c r="DR146" s="125"/>
      <c r="DS146" s="126" t="s">
        <v>46</v>
      </c>
      <c r="DT146" s="124"/>
      <c r="DU146" s="124"/>
      <c r="DV146" s="124"/>
      <c r="DW146" s="124"/>
      <c r="DX146" s="124"/>
      <c r="DY146" s="124"/>
      <c r="DZ146" s="124"/>
      <c r="EA146" s="124"/>
      <c r="EB146" s="124"/>
      <c r="EC146" s="124"/>
      <c r="ED146" s="124"/>
      <c r="EE146" s="125"/>
      <c r="EF146" s="156">
        <v>0</v>
      </c>
      <c r="EG146" s="157"/>
      <c r="EH146" s="157"/>
      <c r="EI146" s="157"/>
      <c r="EJ146" s="157"/>
      <c r="EK146" s="157"/>
      <c r="EL146" s="157"/>
      <c r="EM146" s="157"/>
      <c r="EN146" s="157"/>
      <c r="EO146" s="157"/>
      <c r="EP146" s="157"/>
      <c r="EQ146" s="157"/>
      <c r="ER146" s="158"/>
      <c r="ES146" s="156">
        <v>0</v>
      </c>
      <c r="ET146" s="157"/>
      <c r="EU146" s="157"/>
      <c r="EV146" s="157"/>
      <c r="EW146" s="157"/>
      <c r="EX146" s="157"/>
      <c r="EY146" s="157"/>
      <c r="EZ146" s="157"/>
      <c r="FA146" s="157"/>
      <c r="FB146" s="157"/>
      <c r="FC146" s="157"/>
      <c r="FD146" s="157"/>
      <c r="FE146" s="158"/>
      <c r="FF146" s="156">
        <f>ES146</f>
        <v>0</v>
      </c>
      <c r="FG146" s="157"/>
      <c r="FH146" s="157"/>
      <c r="FI146" s="157"/>
      <c r="FJ146" s="157"/>
      <c r="FK146" s="157"/>
      <c r="FL146" s="157"/>
      <c r="FM146" s="157"/>
      <c r="FN146" s="157"/>
      <c r="FO146" s="157"/>
      <c r="FP146" s="157"/>
      <c r="FQ146" s="157"/>
      <c r="FR146" s="158"/>
      <c r="FS146" s="111"/>
      <c r="FT146" s="112"/>
      <c r="FU146" s="112"/>
      <c r="FV146" s="112"/>
      <c r="FW146" s="112"/>
      <c r="FX146" s="112"/>
      <c r="FY146" s="112"/>
      <c r="FZ146" s="112"/>
      <c r="GA146" s="112"/>
      <c r="GB146" s="112"/>
      <c r="GC146" s="112"/>
      <c r="GD146" s="112"/>
      <c r="GE146" s="113"/>
    </row>
    <row r="147" spans="1:187" ht="33.75" customHeight="1">
      <c r="A147" s="349" t="s">
        <v>169</v>
      </c>
      <c r="B147" s="350"/>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0"/>
      <c r="AY147" s="350"/>
      <c r="AZ147" s="350"/>
      <c r="BA147" s="350"/>
      <c r="BB147" s="350"/>
      <c r="BC147" s="350"/>
      <c r="BD147" s="350"/>
      <c r="BE147" s="350"/>
      <c r="BF147" s="350"/>
      <c r="BG147" s="350"/>
      <c r="BH147" s="350"/>
      <c r="BI147" s="350"/>
      <c r="BJ147" s="350"/>
      <c r="BK147" s="350"/>
      <c r="BL147" s="350"/>
      <c r="BM147" s="350"/>
      <c r="BN147" s="350"/>
      <c r="BO147" s="350"/>
      <c r="BP147" s="350"/>
      <c r="BQ147" s="350"/>
      <c r="BR147" s="350"/>
      <c r="BS147" s="350"/>
      <c r="BT147" s="350"/>
      <c r="BU147" s="350"/>
      <c r="BV147" s="350"/>
      <c r="BW147" s="350"/>
      <c r="BX147" s="123" t="s">
        <v>170</v>
      </c>
      <c r="BY147" s="124"/>
      <c r="BZ147" s="124"/>
      <c r="CA147" s="124"/>
      <c r="CB147" s="124"/>
      <c r="CC147" s="124"/>
      <c r="CD147" s="124"/>
      <c r="CE147" s="125"/>
      <c r="CF147" s="126" t="s">
        <v>171</v>
      </c>
      <c r="CG147" s="124"/>
      <c r="CH147" s="124"/>
      <c r="CI147" s="124"/>
      <c r="CJ147" s="124"/>
      <c r="CK147" s="124"/>
      <c r="CL147" s="124"/>
      <c r="CM147" s="124"/>
      <c r="CN147" s="124"/>
      <c r="CO147" s="124"/>
      <c r="CP147" s="124"/>
      <c r="CQ147" s="124"/>
      <c r="CR147" s="125"/>
      <c r="CS147" s="126" t="s">
        <v>46</v>
      </c>
      <c r="CT147" s="124"/>
      <c r="CU147" s="124"/>
      <c r="CV147" s="124"/>
      <c r="CW147" s="124"/>
      <c r="CX147" s="124"/>
      <c r="CY147" s="124"/>
      <c r="CZ147" s="124"/>
      <c r="DA147" s="124"/>
      <c r="DB147" s="124"/>
      <c r="DC147" s="124"/>
      <c r="DD147" s="124"/>
      <c r="DE147" s="125"/>
      <c r="DF147" s="126" t="s">
        <v>46</v>
      </c>
      <c r="DG147" s="124"/>
      <c r="DH147" s="124"/>
      <c r="DI147" s="124"/>
      <c r="DJ147" s="124"/>
      <c r="DK147" s="124"/>
      <c r="DL147" s="124"/>
      <c r="DM147" s="124"/>
      <c r="DN147" s="124"/>
      <c r="DO147" s="124"/>
      <c r="DP147" s="124"/>
      <c r="DQ147" s="124"/>
      <c r="DR147" s="125"/>
      <c r="DS147" s="126" t="s">
        <v>46</v>
      </c>
      <c r="DT147" s="124"/>
      <c r="DU147" s="124"/>
      <c r="DV147" s="124"/>
      <c r="DW147" s="124"/>
      <c r="DX147" s="124"/>
      <c r="DY147" s="124"/>
      <c r="DZ147" s="124"/>
      <c r="EA147" s="124"/>
      <c r="EB147" s="124"/>
      <c r="EC147" s="124"/>
      <c r="ED147" s="124"/>
      <c r="EE147" s="125"/>
      <c r="EF147" s="156">
        <v>0</v>
      </c>
      <c r="EG147" s="157"/>
      <c r="EH147" s="157"/>
      <c r="EI147" s="157"/>
      <c r="EJ147" s="157"/>
      <c r="EK147" s="157"/>
      <c r="EL147" s="157"/>
      <c r="EM147" s="157"/>
      <c r="EN147" s="157"/>
      <c r="EO147" s="157"/>
      <c r="EP147" s="157"/>
      <c r="EQ147" s="157"/>
      <c r="ER147" s="158"/>
      <c r="ES147" s="156">
        <v>0</v>
      </c>
      <c r="ET147" s="157"/>
      <c r="EU147" s="157"/>
      <c r="EV147" s="157"/>
      <c r="EW147" s="157"/>
      <c r="EX147" s="157"/>
      <c r="EY147" s="157"/>
      <c r="EZ147" s="157"/>
      <c r="FA147" s="157"/>
      <c r="FB147" s="157"/>
      <c r="FC147" s="157"/>
      <c r="FD147" s="157"/>
      <c r="FE147" s="158"/>
      <c r="FF147" s="156">
        <f>ES147</f>
        <v>0</v>
      </c>
      <c r="FG147" s="157"/>
      <c r="FH147" s="157"/>
      <c r="FI147" s="157"/>
      <c r="FJ147" s="157"/>
      <c r="FK147" s="157"/>
      <c r="FL147" s="157"/>
      <c r="FM147" s="157"/>
      <c r="FN147" s="157"/>
      <c r="FO147" s="157"/>
      <c r="FP147" s="157"/>
      <c r="FQ147" s="157"/>
      <c r="FR147" s="158"/>
      <c r="FS147" s="111" t="s">
        <v>46</v>
      </c>
      <c r="FT147" s="112"/>
      <c r="FU147" s="112"/>
      <c r="FV147" s="112"/>
      <c r="FW147" s="112"/>
      <c r="FX147" s="112"/>
      <c r="FY147" s="112"/>
      <c r="FZ147" s="112"/>
      <c r="GA147" s="112"/>
      <c r="GB147" s="112"/>
      <c r="GC147" s="112"/>
      <c r="GD147" s="112"/>
      <c r="GE147" s="113"/>
    </row>
    <row r="148" spans="1:187" ht="22.5" customHeight="1">
      <c r="A148" s="349" t="s">
        <v>172</v>
      </c>
      <c r="B148" s="350"/>
      <c r="C148" s="350"/>
      <c r="D148" s="350"/>
      <c r="E148" s="350"/>
      <c r="F148" s="350"/>
      <c r="G148" s="350"/>
      <c r="H148" s="350"/>
      <c r="I148" s="350"/>
      <c r="J148" s="350"/>
      <c r="K148" s="350"/>
      <c r="L148" s="350"/>
      <c r="M148" s="350"/>
      <c r="N148" s="350"/>
      <c r="O148" s="350"/>
      <c r="P148" s="350"/>
      <c r="Q148" s="350"/>
      <c r="R148" s="350"/>
      <c r="S148" s="350"/>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c r="AO148" s="350"/>
      <c r="AP148" s="350"/>
      <c r="AQ148" s="350"/>
      <c r="AR148" s="350"/>
      <c r="AS148" s="350"/>
      <c r="AT148" s="350"/>
      <c r="AU148" s="350"/>
      <c r="AV148" s="350"/>
      <c r="AW148" s="350"/>
      <c r="AX148" s="350"/>
      <c r="AY148" s="350"/>
      <c r="AZ148" s="350"/>
      <c r="BA148" s="350"/>
      <c r="BB148" s="350"/>
      <c r="BC148" s="350"/>
      <c r="BD148" s="350"/>
      <c r="BE148" s="350"/>
      <c r="BF148" s="350"/>
      <c r="BG148" s="350"/>
      <c r="BH148" s="350"/>
      <c r="BI148" s="350"/>
      <c r="BJ148" s="350"/>
      <c r="BK148" s="350"/>
      <c r="BL148" s="350"/>
      <c r="BM148" s="350"/>
      <c r="BN148" s="350"/>
      <c r="BO148" s="350"/>
      <c r="BP148" s="350"/>
      <c r="BQ148" s="350"/>
      <c r="BR148" s="350"/>
      <c r="BS148" s="350"/>
      <c r="BT148" s="350"/>
      <c r="BU148" s="350"/>
      <c r="BV148" s="350"/>
      <c r="BW148" s="350"/>
      <c r="BX148" s="123" t="s">
        <v>173</v>
      </c>
      <c r="BY148" s="124"/>
      <c r="BZ148" s="124"/>
      <c r="CA148" s="124"/>
      <c r="CB148" s="124"/>
      <c r="CC148" s="124"/>
      <c r="CD148" s="124"/>
      <c r="CE148" s="125"/>
      <c r="CF148" s="126" t="s">
        <v>174</v>
      </c>
      <c r="CG148" s="124"/>
      <c r="CH148" s="124"/>
      <c r="CI148" s="124"/>
      <c r="CJ148" s="124"/>
      <c r="CK148" s="124"/>
      <c r="CL148" s="124"/>
      <c r="CM148" s="124"/>
      <c r="CN148" s="124"/>
      <c r="CO148" s="124"/>
      <c r="CP148" s="124"/>
      <c r="CQ148" s="124"/>
      <c r="CR148" s="125"/>
      <c r="CS148" s="126" t="s">
        <v>46</v>
      </c>
      <c r="CT148" s="124"/>
      <c r="CU148" s="124"/>
      <c r="CV148" s="124"/>
      <c r="CW148" s="124"/>
      <c r="CX148" s="124"/>
      <c r="CY148" s="124"/>
      <c r="CZ148" s="124"/>
      <c r="DA148" s="124"/>
      <c r="DB148" s="124"/>
      <c r="DC148" s="124"/>
      <c r="DD148" s="124"/>
      <c r="DE148" s="125"/>
      <c r="DF148" s="126" t="s">
        <v>46</v>
      </c>
      <c r="DG148" s="124"/>
      <c r="DH148" s="124"/>
      <c r="DI148" s="124"/>
      <c r="DJ148" s="124"/>
      <c r="DK148" s="124"/>
      <c r="DL148" s="124"/>
      <c r="DM148" s="124"/>
      <c r="DN148" s="124"/>
      <c r="DO148" s="124"/>
      <c r="DP148" s="124"/>
      <c r="DQ148" s="124"/>
      <c r="DR148" s="125"/>
      <c r="DS148" s="126" t="s">
        <v>46</v>
      </c>
      <c r="DT148" s="124"/>
      <c r="DU148" s="124"/>
      <c r="DV148" s="124"/>
      <c r="DW148" s="124"/>
      <c r="DX148" s="124"/>
      <c r="DY148" s="124"/>
      <c r="DZ148" s="124"/>
      <c r="EA148" s="124"/>
      <c r="EB148" s="124"/>
      <c r="EC148" s="124"/>
      <c r="ED148" s="124"/>
      <c r="EE148" s="125"/>
      <c r="EF148" s="156">
        <v>0</v>
      </c>
      <c r="EG148" s="157"/>
      <c r="EH148" s="157"/>
      <c r="EI148" s="157"/>
      <c r="EJ148" s="157"/>
      <c r="EK148" s="157"/>
      <c r="EL148" s="157"/>
      <c r="EM148" s="157"/>
      <c r="EN148" s="157"/>
      <c r="EO148" s="157"/>
      <c r="EP148" s="157"/>
      <c r="EQ148" s="157"/>
      <c r="ER148" s="158"/>
      <c r="ES148" s="156">
        <v>0</v>
      </c>
      <c r="ET148" s="157"/>
      <c r="EU148" s="157"/>
      <c r="EV148" s="157"/>
      <c r="EW148" s="157"/>
      <c r="EX148" s="157"/>
      <c r="EY148" s="157"/>
      <c r="EZ148" s="157"/>
      <c r="FA148" s="157"/>
      <c r="FB148" s="157"/>
      <c r="FC148" s="157"/>
      <c r="FD148" s="157"/>
      <c r="FE148" s="158"/>
      <c r="FF148" s="156">
        <f>ES148</f>
        <v>0</v>
      </c>
      <c r="FG148" s="157"/>
      <c r="FH148" s="157"/>
      <c r="FI148" s="157"/>
      <c r="FJ148" s="157"/>
      <c r="FK148" s="157"/>
      <c r="FL148" s="157"/>
      <c r="FM148" s="157"/>
      <c r="FN148" s="157"/>
      <c r="FO148" s="157"/>
      <c r="FP148" s="157"/>
      <c r="FQ148" s="157"/>
      <c r="FR148" s="158"/>
      <c r="FS148" s="111" t="s">
        <v>46</v>
      </c>
      <c r="FT148" s="112"/>
      <c r="FU148" s="112"/>
      <c r="FV148" s="112"/>
      <c r="FW148" s="112"/>
      <c r="FX148" s="112"/>
      <c r="FY148" s="112"/>
      <c r="FZ148" s="112"/>
      <c r="GA148" s="112"/>
      <c r="GB148" s="112"/>
      <c r="GC148" s="112"/>
      <c r="GD148" s="112"/>
      <c r="GE148" s="113"/>
    </row>
    <row r="149" spans="1:187" ht="18.75" customHeight="1">
      <c r="A149" s="392" t="s">
        <v>652</v>
      </c>
      <c r="B149" s="39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3"/>
      <c r="AZ149" s="393"/>
      <c r="BA149" s="393"/>
      <c r="BB149" s="393"/>
      <c r="BC149" s="393"/>
      <c r="BD149" s="393"/>
      <c r="BE149" s="393"/>
      <c r="BF149" s="393"/>
      <c r="BG149" s="393"/>
      <c r="BH149" s="393"/>
      <c r="BI149" s="393"/>
      <c r="BJ149" s="393"/>
      <c r="BK149" s="393"/>
      <c r="BL149" s="393"/>
      <c r="BM149" s="393"/>
      <c r="BN149" s="393"/>
      <c r="BO149" s="393"/>
      <c r="BP149" s="393"/>
      <c r="BQ149" s="393"/>
      <c r="BR149" s="393"/>
      <c r="BS149" s="393"/>
      <c r="BT149" s="393"/>
      <c r="BU149" s="393"/>
      <c r="BV149" s="393"/>
      <c r="BW149" s="394"/>
      <c r="BX149" s="385" t="s">
        <v>651</v>
      </c>
      <c r="BY149" s="386"/>
      <c r="BZ149" s="386"/>
      <c r="CA149" s="386"/>
      <c r="CB149" s="386"/>
      <c r="CC149" s="386"/>
      <c r="CD149" s="386"/>
      <c r="CE149" s="387"/>
      <c r="CF149" s="388" t="s">
        <v>574</v>
      </c>
      <c r="CG149" s="386"/>
      <c r="CH149" s="386"/>
      <c r="CI149" s="386"/>
      <c r="CJ149" s="386"/>
      <c r="CK149" s="386"/>
      <c r="CL149" s="386"/>
      <c r="CM149" s="386"/>
      <c r="CN149" s="386"/>
      <c r="CO149" s="386"/>
      <c r="CP149" s="386"/>
      <c r="CQ149" s="386"/>
      <c r="CR149" s="387"/>
      <c r="CS149" s="388" t="s">
        <v>504</v>
      </c>
      <c r="CT149" s="386"/>
      <c r="CU149" s="386"/>
      <c r="CV149" s="386"/>
      <c r="CW149" s="386"/>
      <c r="CX149" s="386"/>
      <c r="CY149" s="386"/>
      <c r="CZ149" s="386"/>
      <c r="DA149" s="386"/>
      <c r="DB149" s="386"/>
      <c r="DC149" s="386"/>
      <c r="DD149" s="386"/>
      <c r="DE149" s="387"/>
      <c r="DF149" s="388" t="s">
        <v>479</v>
      </c>
      <c r="DG149" s="386"/>
      <c r="DH149" s="386"/>
      <c r="DI149" s="386"/>
      <c r="DJ149" s="386"/>
      <c r="DK149" s="386"/>
      <c r="DL149" s="386"/>
      <c r="DM149" s="386"/>
      <c r="DN149" s="386"/>
      <c r="DO149" s="386"/>
      <c r="DP149" s="386"/>
      <c r="DQ149" s="386"/>
      <c r="DR149" s="387"/>
      <c r="DS149" s="388" t="s">
        <v>516</v>
      </c>
      <c r="DT149" s="386"/>
      <c r="DU149" s="386"/>
      <c r="DV149" s="386"/>
      <c r="DW149" s="386"/>
      <c r="DX149" s="386"/>
      <c r="DY149" s="386"/>
      <c r="DZ149" s="386"/>
      <c r="EA149" s="386"/>
      <c r="EB149" s="386"/>
      <c r="EC149" s="386"/>
      <c r="ED149" s="386"/>
      <c r="EE149" s="387"/>
      <c r="EF149" s="108">
        <f>5446000-EF121</f>
        <v>4221214.3</v>
      </c>
      <c r="EG149" s="381"/>
      <c r="EH149" s="381"/>
      <c r="EI149" s="381"/>
      <c r="EJ149" s="381"/>
      <c r="EK149" s="381"/>
      <c r="EL149" s="381"/>
      <c r="EM149" s="381"/>
      <c r="EN149" s="381"/>
      <c r="EO149" s="381"/>
      <c r="EP149" s="381"/>
      <c r="EQ149" s="381"/>
      <c r="ER149" s="382"/>
      <c r="ES149" s="108">
        <f>5446000-ES121</f>
        <v>4221214.3</v>
      </c>
      <c r="ET149" s="381"/>
      <c r="EU149" s="381"/>
      <c r="EV149" s="381"/>
      <c r="EW149" s="381"/>
      <c r="EX149" s="381"/>
      <c r="EY149" s="381"/>
      <c r="EZ149" s="381"/>
      <c r="FA149" s="381"/>
      <c r="FB149" s="381"/>
      <c r="FC149" s="381"/>
      <c r="FD149" s="381"/>
      <c r="FE149" s="382"/>
      <c r="FF149" s="108">
        <f>5446000-FF121</f>
        <v>4221214.3</v>
      </c>
      <c r="FG149" s="381"/>
      <c r="FH149" s="381"/>
      <c r="FI149" s="381"/>
      <c r="FJ149" s="381"/>
      <c r="FK149" s="381"/>
      <c r="FL149" s="381"/>
      <c r="FM149" s="381"/>
      <c r="FN149" s="381"/>
      <c r="FO149" s="381"/>
      <c r="FP149" s="381"/>
      <c r="FQ149" s="381"/>
      <c r="FR149" s="382"/>
      <c r="FS149" s="383"/>
      <c r="FT149" s="381"/>
      <c r="FU149" s="381"/>
      <c r="FV149" s="381"/>
      <c r="FW149" s="381"/>
      <c r="FX149" s="381"/>
      <c r="FY149" s="381"/>
      <c r="FZ149" s="381"/>
      <c r="GA149" s="381"/>
      <c r="GB149" s="381"/>
      <c r="GC149" s="381"/>
      <c r="GD149" s="381"/>
      <c r="GE149" s="384"/>
    </row>
    <row r="150" spans="1:187" ht="18.75" customHeight="1" thickBot="1">
      <c r="A150" s="395"/>
      <c r="B150" s="396"/>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6"/>
      <c r="AZ150" s="396"/>
      <c r="BA150" s="396"/>
      <c r="BB150" s="396"/>
      <c r="BC150" s="396"/>
      <c r="BD150" s="396"/>
      <c r="BE150" s="396"/>
      <c r="BF150" s="396"/>
      <c r="BG150" s="396"/>
      <c r="BH150" s="396"/>
      <c r="BI150" s="396"/>
      <c r="BJ150" s="396"/>
      <c r="BK150" s="396"/>
      <c r="BL150" s="396"/>
      <c r="BM150" s="396"/>
      <c r="BN150" s="396"/>
      <c r="BO150" s="396"/>
      <c r="BP150" s="396"/>
      <c r="BQ150" s="396"/>
      <c r="BR150" s="396"/>
      <c r="BS150" s="396"/>
      <c r="BT150" s="396"/>
      <c r="BU150" s="396"/>
      <c r="BV150" s="396"/>
      <c r="BW150" s="397"/>
      <c r="BX150" s="312" t="s">
        <v>651</v>
      </c>
      <c r="BY150" s="298"/>
      <c r="BZ150" s="298"/>
      <c r="CA150" s="298"/>
      <c r="CB150" s="298"/>
      <c r="CC150" s="298"/>
      <c r="CD150" s="298"/>
      <c r="CE150" s="299"/>
      <c r="CF150" s="297" t="s">
        <v>574</v>
      </c>
      <c r="CG150" s="298"/>
      <c r="CH150" s="298"/>
      <c r="CI150" s="298"/>
      <c r="CJ150" s="298"/>
      <c r="CK150" s="298"/>
      <c r="CL150" s="298"/>
      <c r="CM150" s="298"/>
      <c r="CN150" s="298"/>
      <c r="CO150" s="298"/>
      <c r="CP150" s="298"/>
      <c r="CQ150" s="298"/>
      <c r="CR150" s="299"/>
      <c r="CS150" s="297" t="s">
        <v>504</v>
      </c>
      <c r="CT150" s="298"/>
      <c r="CU150" s="298"/>
      <c r="CV150" s="298"/>
      <c r="CW150" s="298"/>
      <c r="CX150" s="298"/>
      <c r="CY150" s="298"/>
      <c r="CZ150" s="298"/>
      <c r="DA150" s="298"/>
      <c r="DB150" s="298"/>
      <c r="DC150" s="298"/>
      <c r="DD150" s="298"/>
      <c r="DE150" s="299"/>
      <c r="DF150" s="297" t="s">
        <v>46</v>
      </c>
      <c r="DG150" s="298"/>
      <c r="DH150" s="298"/>
      <c r="DI150" s="298"/>
      <c r="DJ150" s="298"/>
      <c r="DK150" s="298"/>
      <c r="DL150" s="298"/>
      <c r="DM150" s="298"/>
      <c r="DN150" s="298"/>
      <c r="DO150" s="298"/>
      <c r="DP150" s="298"/>
      <c r="DQ150" s="298"/>
      <c r="DR150" s="299"/>
      <c r="DS150" s="297" t="s">
        <v>521</v>
      </c>
      <c r="DT150" s="298"/>
      <c r="DU150" s="298"/>
      <c r="DV150" s="298"/>
      <c r="DW150" s="298"/>
      <c r="DX150" s="298"/>
      <c r="DY150" s="298"/>
      <c r="DZ150" s="298"/>
      <c r="EA150" s="298"/>
      <c r="EB150" s="298"/>
      <c r="EC150" s="298"/>
      <c r="ED150" s="298"/>
      <c r="EE150" s="299"/>
      <c r="EF150" s="389">
        <v>63000</v>
      </c>
      <c r="EG150" s="390"/>
      <c r="EH150" s="390"/>
      <c r="EI150" s="390"/>
      <c r="EJ150" s="390"/>
      <c r="EK150" s="390"/>
      <c r="EL150" s="390"/>
      <c r="EM150" s="390"/>
      <c r="EN150" s="390"/>
      <c r="EO150" s="390"/>
      <c r="EP150" s="390"/>
      <c r="EQ150" s="390"/>
      <c r="ER150" s="391"/>
      <c r="ES150" s="300">
        <v>63000</v>
      </c>
      <c r="ET150" s="301"/>
      <c r="EU150" s="301"/>
      <c r="EV150" s="301"/>
      <c r="EW150" s="301"/>
      <c r="EX150" s="301"/>
      <c r="EY150" s="301"/>
      <c r="EZ150" s="301"/>
      <c r="FA150" s="301"/>
      <c r="FB150" s="301"/>
      <c r="FC150" s="301"/>
      <c r="FD150" s="301"/>
      <c r="FE150" s="302"/>
      <c r="FF150" s="300">
        <f aca="true" t="shared" si="4" ref="FF150:FF158">ES150</f>
        <v>63000</v>
      </c>
      <c r="FG150" s="301"/>
      <c r="FH150" s="301"/>
      <c r="FI150" s="301"/>
      <c r="FJ150" s="301"/>
      <c r="FK150" s="301"/>
      <c r="FL150" s="301"/>
      <c r="FM150" s="301"/>
      <c r="FN150" s="301"/>
      <c r="FO150" s="301"/>
      <c r="FP150" s="301"/>
      <c r="FQ150" s="301"/>
      <c r="FR150" s="302"/>
      <c r="FS150" s="398" t="s">
        <v>46</v>
      </c>
      <c r="FT150" s="399"/>
      <c r="FU150" s="399"/>
      <c r="FV150" s="399"/>
      <c r="FW150" s="399"/>
      <c r="FX150" s="399"/>
      <c r="FY150" s="399"/>
      <c r="FZ150" s="399"/>
      <c r="GA150" s="399"/>
      <c r="GB150" s="399"/>
      <c r="GC150" s="399"/>
      <c r="GD150" s="399"/>
      <c r="GE150" s="400"/>
    </row>
    <row r="151" spans="1:187" ht="12.75" customHeight="1" hidden="1">
      <c r="A151" s="251" t="s">
        <v>175</v>
      </c>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52"/>
      <c r="BU151" s="252"/>
      <c r="BV151" s="252"/>
      <c r="BW151" s="252"/>
      <c r="BX151" s="246" t="s">
        <v>503</v>
      </c>
      <c r="BY151" s="242"/>
      <c r="BZ151" s="242"/>
      <c r="CA151" s="242"/>
      <c r="CB151" s="242"/>
      <c r="CC151" s="242"/>
      <c r="CD151" s="242"/>
      <c r="CE151" s="247"/>
      <c r="CF151" s="248" t="s">
        <v>164</v>
      </c>
      <c r="CG151" s="242"/>
      <c r="CH151" s="242"/>
      <c r="CI151" s="242"/>
      <c r="CJ151" s="242"/>
      <c r="CK151" s="242"/>
      <c r="CL151" s="242"/>
      <c r="CM151" s="242"/>
      <c r="CN151" s="242"/>
      <c r="CO151" s="242"/>
      <c r="CP151" s="242"/>
      <c r="CQ151" s="242"/>
      <c r="CR151" s="247"/>
      <c r="CS151" s="248" t="s">
        <v>504</v>
      </c>
      <c r="CT151" s="242"/>
      <c r="CU151" s="242"/>
      <c r="CV151" s="242"/>
      <c r="CW151" s="242"/>
      <c r="CX151" s="242"/>
      <c r="CY151" s="242"/>
      <c r="CZ151" s="242"/>
      <c r="DA151" s="242"/>
      <c r="DB151" s="242"/>
      <c r="DC151" s="242"/>
      <c r="DD151" s="242"/>
      <c r="DE151" s="247"/>
      <c r="DF151" s="248" t="s">
        <v>46</v>
      </c>
      <c r="DG151" s="242"/>
      <c r="DH151" s="242"/>
      <c r="DI151" s="242"/>
      <c r="DJ151" s="242"/>
      <c r="DK151" s="242"/>
      <c r="DL151" s="242"/>
      <c r="DM151" s="242"/>
      <c r="DN151" s="242"/>
      <c r="DO151" s="242"/>
      <c r="DP151" s="242"/>
      <c r="DQ151" s="242"/>
      <c r="DR151" s="247"/>
      <c r="DS151" s="248" t="s">
        <v>521</v>
      </c>
      <c r="DT151" s="242"/>
      <c r="DU151" s="242"/>
      <c r="DV151" s="242"/>
      <c r="DW151" s="242"/>
      <c r="DX151" s="242"/>
      <c r="DY151" s="242"/>
      <c r="DZ151" s="242"/>
      <c r="EA151" s="242"/>
      <c r="EB151" s="242"/>
      <c r="EC151" s="242"/>
      <c r="ED151" s="242"/>
      <c r="EE151" s="247"/>
      <c r="EF151" s="346">
        <v>63000</v>
      </c>
      <c r="EG151" s="347"/>
      <c r="EH151" s="347"/>
      <c r="EI151" s="347"/>
      <c r="EJ151" s="347"/>
      <c r="EK151" s="347"/>
      <c r="EL151" s="347"/>
      <c r="EM151" s="347"/>
      <c r="EN151" s="347"/>
      <c r="EO151" s="347"/>
      <c r="EP151" s="347"/>
      <c r="EQ151" s="347"/>
      <c r="ER151" s="348"/>
      <c r="ES151" s="161">
        <v>63000</v>
      </c>
      <c r="ET151" s="162"/>
      <c r="EU151" s="162"/>
      <c r="EV151" s="162"/>
      <c r="EW151" s="162"/>
      <c r="EX151" s="162"/>
      <c r="EY151" s="162"/>
      <c r="EZ151" s="162"/>
      <c r="FA151" s="162"/>
      <c r="FB151" s="162"/>
      <c r="FC151" s="162"/>
      <c r="FD151" s="162"/>
      <c r="FE151" s="163"/>
      <c r="FF151" s="161">
        <f t="shared" si="4"/>
        <v>63000</v>
      </c>
      <c r="FG151" s="162"/>
      <c r="FH151" s="162"/>
      <c r="FI151" s="162"/>
      <c r="FJ151" s="162"/>
      <c r="FK151" s="162"/>
      <c r="FL151" s="162"/>
      <c r="FM151" s="162"/>
      <c r="FN151" s="162"/>
      <c r="FO151" s="162"/>
      <c r="FP151" s="162"/>
      <c r="FQ151" s="162"/>
      <c r="FR151" s="163"/>
      <c r="FS151" s="306" t="s">
        <v>46</v>
      </c>
      <c r="FT151" s="307"/>
      <c r="FU151" s="307"/>
      <c r="FV151" s="307"/>
      <c r="FW151" s="307"/>
      <c r="FX151" s="307"/>
      <c r="FY151" s="307"/>
      <c r="FZ151" s="307"/>
      <c r="GA151" s="307"/>
      <c r="GB151" s="307"/>
      <c r="GC151" s="307"/>
      <c r="GD151" s="307"/>
      <c r="GE151" s="308"/>
    </row>
    <row r="152" spans="1:187" ht="22.5" customHeight="1" hidden="1">
      <c r="A152" s="317" t="s">
        <v>176</v>
      </c>
      <c r="B152" s="318"/>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123" t="s">
        <v>503</v>
      </c>
      <c r="BY152" s="124"/>
      <c r="BZ152" s="124"/>
      <c r="CA152" s="124"/>
      <c r="CB152" s="124"/>
      <c r="CC152" s="124"/>
      <c r="CD152" s="124"/>
      <c r="CE152" s="125"/>
      <c r="CF152" s="126" t="s">
        <v>164</v>
      </c>
      <c r="CG152" s="124"/>
      <c r="CH152" s="124"/>
      <c r="CI152" s="124"/>
      <c r="CJ152" s="124"/>
      <c r="CK152" s="124"/>
      <c r="CL152" s="124"/>
      <c r="CM152" s="124"/>
      <c r="CN152" s="124"/>
      <c r="CO152" s="124"/>
      <c r="CP152" s="124"/>
      <c r="CQ152" s="124"/>
      <c r="CR152" s="125"/>
      <c r="CS152" s="126" t="s">
        <v>504</v>
      </c>
      <c r="CT152" s="124"/>
      <c r="CU152" s="124"/>
      <c r="CV152" s="124"/>
      <c r="CW152" s="124"/>
      <c r="CX152" s="124"/>
      <c r="CY152" s="124"/>
      <c r="CZ152" s="124"/>
      <c r="DA152" s="124"/>
      <c r="DB152" s="124"/>
      <c r="DC152" s="124"/>
      <c r="DD152" s="124"/>
      <c r="DE152" s="125"/>
      <c r="DF152" s="126" t="s">
        <v>46</v>
      </c>
      <c r="DG152" s="124"/>
      <c r="DH152" s="124"/>
      <c r="DI152" s="124"/>
      <c r="DJ152" s="124"/>
      <c r="DK152" s="124"/>
      <c r="DL152" s="124"/>
      <c r="DM152" s="124"/>
      <c r="DN152" s="124"/>
      <c r="DO152" s="124"/>
      <c r="DP152" s="124"/>
      <c r="DQ152" s="124"/>
      <c r="DR152" s="125"/>
      <c r="DS152" s="126" t="s">
        <v>521</v>
      </c>
      <c r="DT152" s="124"/>
      <c r="DU152" s="124"/>
      <c r="DV152" s="124"/>
      <c r="DW152" s="124"/>
      <c r="DX152" s="124"/>
      <c r="DY152" s="124"/>
      <c r="DZ152" s="124"/>
      <c r="EA152" s="124"/>
      <c r="EB152" s="124"/>
      <c r="EC152" s="124"/>
      <c r="ED152" s="124"/>
      <c r="EE152" s="125"/>
      <c r="EF152" s="108">
        <v>63000</v>
      </c>
      <c r="EG152" s="109"/>
      <c r="EH152" s="109"/>
      <c r="EI152" s="109"/>
      <c r="EJ152" s="109"/>
      <c r="EK152" s="109"/>
      <c r="EL152" s="109"/>
      <c r="EM152" s="109"/>
      <c r="EN152" s="109"/>
      <c r="EO152" s="109"/>
      <c r="EP152" s="109"/>
      <c r="EQ152" s="109"/>
      <c r="ER152" s="110"/>
      <c r="ES152" s="156">
        <v>63000</v>
      </c>
      <c r="ET152" s="157"/>
      <c r="EU152" s="157"/>
      <c r="EV152" s="157"/>
      <c r="EW152" s="157"/>
      <c r="EX152" s="157"/>
      <c r="EY152" s="157"/>
      <c r="EZ152" s="157"/>
      <c r="FA152" s="157"/>
      <c r="FB152" s="157"/>
      <c r="FC152" s="157"/>
      <c r="FD152" s="157"/>
      <c r="FE152" s="158"/>
      <c r="FF152" s="156">
        <f t="shared" si="4"/>
        <v>63000</v>
      </c>
      <c r="FG152" s="157"/>
      <c r="FH152" s="157"/>
      <c r="FI152" s="157"/>
      <c r="FJ152" s="157"/>
      <c r="FK152" s="157"/>
      <c r="FL152" s="157"/>
      <c r="FM152" s="157"/>
      <c r="FN152" s="157"/>
      <c r="FO152" s="157"/>
      <c r="FP152" s="157"/>
      <c r="FQ152" s="157"/>
      <c r="FR152" s="158"/>
      <c r="FS152" s="111" t="s">
        <v>46</v>
      </c>
      <c r="FT152" s="112"/>
      <c r="FU152" s="112"/>
      <c r="FV152" s="112"/>
      <c r="FW152" s="112"/>
      <c r="FX152" s="112"/>
      <c r="FY152" s="112"/>
      <c r="FZ152" s="112"/>
      <c r="GA152" s="112"/>
      <c r="GB152" s="112"/>
      <c r="GC152" s="112"/>
      <c r="GD152" s="112"/>
      <c r="GE152" s="113"/>
    </row>
    <row r="153" spans="1:187" ht="12.75" customHeight="1" hidden="1">
      <c r="A153" s="317" t="s">
        <v>177</v>
      </c>
      <c r="B153" s="318"/>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123" t="s">
        <v>503</v>
      </c>
      <c r="BY153" s="124"/>
      <c r="BZ153" s="124"/>
      <c r="CA153" s="124"/>
      <c r="CB153" s="124"/>
      <c r="CC153" s="124"/>
      <c r="CD153" s="124"/>
      <c r="CE153" s="125"/>
      <c r="CF153" s="126" t="s">
        <v>164</v>
      </c>
      <c r="CG153" s="124"/>
      <c r="CH153" s="124"/>
      <c r="CI153" s="124"/>
      <c r="CJ153" s="124"/>
      <c r="CK153" s="124"/>
      <c r="CL153" s="124"/>
      <c r="CM153" s="124"/>
      <c r="CN153" s="124"/>
      <c r="CO153" s="124"/>
      <c r="CP153" s="124"/>
      <c r="CQ153" s="124"/>
      <c r="CR153" s="125"/>
      <c r="CS153" s="126" t="s">
        <v>504</v>
      </c>
      <c r="CT153" s="124"/>
      <c r="CU153" s="124"/>
      <c r="CV153" s="124"/>
      <c r="CW153" s="124"/>
      <c r="CX153" s="124"/>
      <c r="CY153" s="124"/>
      <c r="CZ153" s="124"/>
      <c r="DA153" s="124"/>
      <c r="DB153" s="124"/>
      <c r="DC153" s="124"/>
      <c r="DD153" s="124"/>
      <c r="DE153" s="125"/>
      <c r="DF153" s="126" t="s">
        <v>46</v>
      </c>
      <c r="DG153" s="124"/>
      <c r="DH153" s="124"/>
      <c r="DI153" s="124"/>
      <c r="DJ153" s="124"/>
      <c r="DK153" s="124"/>
      <c r="DL153" s="124"/>
      <c r="DM153" s="124"/>
      <c r="DN153" s="124"/>
      <c r="DO153" s="124"/>
      <c r="DP153" s="124"/>
      <c r="DQ153" s="124"/>
      <c r="DR153" s="125"/>
      <c r="DS153" s="126" t="s">
        <v>521</v>
      </c>
      <c r="DT153" s="124"/>
      <c r="DU153" s="124"/>
      <c r="DV153" s="124"/>
      <c r="DW153" s="124"/>
      <c r="DX153" s="124"/>
      <c r="DY153" s="124"/>
      <c r="DZ153" s="124"/>
      <c r="EA153" s="124"/>
      <c r="EB153" s="124"/>
      <c r="EC153" s="124"/>
      <c r="ED153" s="124"/>
      <c r="EE153" s="125"/>
      <c r="EF153" s="108">
        <v>63000</v>
      </c>
      <c r="EG153" s="109"/>
      <c r="EH153" s="109"/>
      <c r="EI153" s="109"/>
      <c r="EJ153" s="109"/>
      <c r="EK153" s="109"/>
      <c r="EL153" s="109"/>
      <c r="EM153" s="109"/>
      <c r="EN153" s="109"/>
      <c r="EO153" s="109"/>
      <c r="EP153" s="109"/>
      <c r="EQ153" s="109"/>
      <c r="ER153" s="110"/>
      <c r="ES153" s="156">
        <v>63000</v>
      </c>
      <c r="ET153" s="157"/>
      <c r="EU153" s="157"/>
      <c r="EV153" s="157"/>
      <c r="EW153" s="157"/>
      <c r="EX153" s="157"/>
      <c r="EY153" s="157"/>
      <c r="EZ153" s="157"/>
      <c r="FA153" s="157"/>
      <c r="FB153" s="157"/>
      <c r="FC153" s="157"/>
      <c r="FD153" s="157"/>
      <c r="FE153" s="158"/>
      <c r="FF153" s="156">
        <f t="shared" si="4"/>
        <v>63000</v>
      </c>
      <c r="FG153" s="157"/>
      <c r="FH153" s="157"/>
      <c r="FI153" s="157"/>
      <c r="FJ153" s="157"/>
      <c r="FK153" s="157"/>
      <c r="FL153" s="157"/>
      <c r="FM153" s="157"/>
      <c r="FN153" s="157"/>
      <c r="FO153" s="157"/>
      <c r="FP153" s="157"/>
      <c r="FQ153" s="157"/>
      <c r="FR153" s="158"/>
      <c r="FS153" s="111" t="s">
        <v>46</v>
      </c>
      <c r="FT153" s="112"/>
      <c r="FU153" s="112"/>
      <c r="FV153" s="112"/>
      <c r="FW153" s="112"/>
      <c r="FX153" s="112"/>
      <c r="FY153" s="112"/>
      <c r="FZ153" s="112"/>
      <c r="GA153" s="112"/>
      <c r="GB153" s="112"/>
      <c r="GC153" s="112"/>
      <c r="GD153" s="112"/>
      <c r="GE153" s="113"/>
    </row>
    <row r="154" spans="1:187" ht="12.75" customHeight="1" hidden="1">
      <c r="A154" s="317" t="s">
        <v>178</v>
      </c>
      <c r="B154" s="318"/>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123" t="s">
        <v>503</v>
      </c>
      <c r="BY154" s="124"/>
      <c r="BZ154" s="124"/>
      <c r="CA154" s="124"/>
      <c r="CB154" s="124"/>
      <c r="CC154" s="124"/>
      <c r="CD154" s="124"/>
      <c r="CE154" s="125"/>
      <c r="CF154" s="126" t="s">
        <v>164</v>
      </c>
      <c r="CG154" s="124"/>
      <c r="CH154" s="124"/>
      <c r="CI154" s="124"/>
      <c r="CJ154" s="124"/>
      <c r="CK154" s="124"/>
      <c r="CL154" s="124"/>
      <c r="CM154" s="124"/>
      <c r="CN154" s="124"/>
      <c r="CO154" s="124"/>
      <c r="CP154" s="124"/>
      <c r="CQ154" s="124"/>
      <c r="CR154" s="125"/>
      <c r="CS154" s="126" t="s">
        <v>504</v>
      </c>
      <c r="CT154" s="124"/>
      <c r="CU154" s="124"/>
      <c r="CV154" s="124"/>
      <c r="CW154" s="124"/>
      <c r="CX154" s="124"/>
      <c r="CY154" s="124"/>
      <c r="CZ154" s="124"/>
      <c r="DA154" s="124"/>
      <c r="DB154" s="124"/>
      <c r="DC154" s="124"/>
      <c r="DD154" s="124"/>
      <c r="DE154" s="125"/>
      <c r="DF154" s="126" t="s">
        <v>46</v>
      </c>
      <c r="DG154" s="124"/>
      <c r="DH154" s="124"/>
      <c r="DI154" s="124"/>
      <c r="DJ154" s="124"/>
      <c r="DK154" s="124"/>
      <c r="DL154" s="124"/>
      <c r="DM154" s="124"/>
      <c r="DN154" s="124"/>
      <c r="DO154" s="124"/>
      <c r="DP154" s="124"/>
      <c r="DQ154" s="124"/>
      <c r="DR154" s="125"/>
      <c r="DS154" s="126" t="s">
        <v>521</v>
      </c>
      <c r="DT154" s="124"/>
      <c r="DU154" s="124"/>
      <c r="DV154" s="124"/>
      <c r="DW154" s="124"/>
      <c r="DX154" s="124"/>
      <c r="DY154" s="124"/>
      <c r="DZ154" s="124"/>
      <c r="EA154" s="124"/>
      <c r="EB154" s="124"/>
      <c r="EC154" s="124"/>
      <c r="ED154" s="124"/>
      <c r="EE154" s="125"/>
      <c r="EF154" s="108">
        <v>63000</v>
      </c>
      <c r="EG154" s="109"/>
      <c r="EH154" s="109"/>
      <c r="EI154" s="109"/>
      <c r="EJ154" s="109"/>
      <c r="EK154" s="109"/>
      <c r="EL154" s="109"/>
      <c r="EM154" s="109"/>
      <c r="EN154" s="109"/>
      <c r="EO154" s="109"/>
      <c r="EP154" s="109"/>
      <c r="EQ154" s="109"/>
      <c r="ER154" s="110"/>
      <c r="ES154" s="156">
        <v>63000</v>
      </c>
      <c r="ET154" s="157"/>
      <c r="EU154" s="157"/>
      <c r="EV154" s="157"/>
      <c r="EW154" s="157"/>
      <c r="EX154" s="157"/>
      <c r="EY154" s="157"/>
      <c r="EZ154" s="157"/>
      <c r="FA154" s="157"/>
      <c r="FB154" s="157"/>
      <c r="FC154" s="157"/>
      <c r="FD154" s="157"/>
      <c r="FE154" s="158"/>
      <c r="FF154" s="156">
        <f t="shared" si="4"/>
        <v>63000</v>
      </c>
      <c r="FG154" s="157"/>
      <c r="FH154" s="157"/>
      <c r="FI154" s="157"/>
      <c r="FJ154" s="157"/>
      <c r="FK154" s="157"/>
      <c r="FL154" s="157"/>
      <c r="FM154" s="157"/>
      <c r="FN154" s="157"/>
      <c r="FO154" s="157"/>
      <c r="FP154" s="157"/>
      <c r="FQ154" s="157"/>
      <c r="FR154" s="158"/>
      <c r="FS154" s="111" t="s">
        <v>46</v>
      </c>
      <c r="FT154" s="112"/>
      <c r="FU154" s="112"/>
      <c r="FV154" s="112"/>
      <c r="FW154" s="112"/>
      <c r="FX154" s="112"/>
      <c r="FY154" s="112"/>
      <c r="FZ154" s="112"/>
      <c r="GA154" s="112"/>
      <c r="GB154" s="112"/>
      <c r="GC154" s="112"/>
      <c r="GD154" s="112"/>
      <c r="GE154" s="113"/>
    </row>
    <row r="155" spans="1:187" ht="12.75" customHeight="1" hidden="1">
      <c r="A155" s="251" t="s">
        <v>179</v>
      </c>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123" t="s">
        <v>503</v>
      </c>
      <c r="BY155" s="124"/>
      <c r="BZ155" s="124"/>
      <c r="CA155" s="124"/>
      <c r="CB155" s="124"/>
      <c r="CC155" s="124"/>
      <c r="CD155" s="124"/>
      <c r="CE155" s="125"/>
      <c r="CF155" s="126" t="s">
        <v>164</v>
      </c>
      <c r="CG155" s="124"/>
      <c r="CH155" s="124"/>
      <c r="CI155" s="124"/>
      <c r="CJ155" s="124"/>
      <c r="CK155" s="124"/>
      <c r="CL155" s="124"/>
      <c r="CM155" s="124"/>
      <c r="CN155" s="124"/>
      <c r="CO155" s="124"/>
      <c r="CP155" s="124"/>
      <c r="CQ155" s="124"/>
      <c r="CR155" s="125"/>
      <c r="CS155" s="126" t="s">
        <v>504</v>
      </c>
      <c r="CT155" s="124"/>
      <c r="CU155" s="124"/>
      <c r="CV155" s="124"/>
      <c r="CW155" s="124"/>
      <c r="CX155" s="124"/>
      <c r="CY155" s="124"/>
      <c r="CZ155" s="124"/>
      <c r="DA155" s="124"/>
      <c r="DB155" s="124"/>
      <c r="DC155" s="124"/>
      <c r="DD155" s="124"/>
      <c r="DE155" s="125"/>
      <c r="DF155" s="126" t="s">
        <v>46</v>
      </c>
      <c r="DG155" s="124"/>
      <c r="DH155" s="124"/>
      <c r="DI155" s="124"/>
      <c r="DJ155" s="124"/>
      <c r="DK155" s="124"/>
      <c r="DL155" s="124"/>
      <c r="DM155" s="124"/>
      <c r="DN155" s="124"/>
      <c r="DO155" s="124"/>
      <c r="DP155" s="124"/>
      <c r="DQ155" s="124"/>
      <c r="DR155" s="125"/>
      <c r="DS155" s="126" t="s">
        <v>521</v>
      </c>
      <c r="DT155" s="124"/>
      <c r="DU155" s="124"/>
      <c r="DV155" s="124"/>
      <c r="DW155" s="124"/>
      <c r="DX155" s="124"/>
      <c r="DY155" s="124"/>
      <c r="DZ155" s="124"/>
      <c r="EA155" s="124"/>
      <c r="EB155" s="124"/>
      <c r="EC155" s="124"/>
      <c r="ED155" s="124"/>
      <c r="EE155" s="125"/>
      <c r="EF155" s="108">
        <v>63000</v>
      </c>
      <c r="EG155" s="109"/>
      <c r="EH155" s="109"/>
      <c r="EI155" s="109"/>
      <c r="EJ155" s="109"/>
      <c r="EK155" s="109"/>
      <c r="EL155" s="109"/>
      <c r="EM155" s="109"/>
      <c r="EN155" s="109"/>
      <c r="EO155" s="109"/>
      <c r="EP155" s="109"/>
      <c r="EQ155" s="109"/>
      <c r="ER155" s="110"/>
      <c r="ES155" s="156">
        <v>63000</v>
      </c>
      <c r="ET155" s="157"/>
      <c r="EU155" s="157"/>
      <c r="EV155" s="157"/>
      <c r="EW155" s="157"/>
      <c r="EX155" s="157"/>
      <c r="EY155" s="157"/>
      <c r="EZ155" s="157"/>
      <c r="FA155" s="157"/>
      <c r="FB155" s="157"/>
      <c r="FC155" s="157"/>
      <c r="FD155" s="157"/>
      <c r="FE155" s="158"/>
      <c r="FF155" s="156">
        <f t="shared" si="4"/>
        <v>63000</v>
      </c>
      <c r="FG155" s="157"/>
      <c r="FH155" s="157"/>
      <c r="FI155" s="157"/>
      <c r="FJ155" s="157"/>
      <c r="FK155" s="157"/>
      <c r="FL155" s="157"/>
      <c r="FM155" s="157"/>
      <c r="FN155" s="157"/>
      <c r="FO155" s="157"/>
      <c r="FP155" s="157"/>
      <c r="FQ155" s="157"/>
      <c r="FR155" s="158"/>
      <c r="FS155" s="111" t="s">
        <v>46</v>
      </c>
      <c r="FT155" s="112"/>
      <c r="FU155" s="112"/>
      <c r="FV155" s="112"/>
      <c r="FW155" s="112"/>
      <c r="FX155" s="112"/>
      <c r="FY155" s="112"/>
      <c r="FZ155" s="112"/>
      <c r="GA155" s="112"/>
      <c r="GB155" s="112"/>
      <c r="GC155" s="112"/>
      <c r="GD155" s="112"/>
      <c r="GE155" s="113"/>
    </row>
    <row r="156" spans="1:187" ht="22.5" customHeight="1" hidden="1">
      <c r="A156" s="317" t="s">
        <v>180</v>
      </c>
      <c r="B156" s="318"/>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123" t="s">
        <v>503</v>
      </c>
      <c r="BY156" s="124"/>
      <c r="BZ156" s="124"/>
      <c r="CA156" s="124"/>
      <c r="CB156" s="124"/>
      <c r="CC156" s="124"/>
      <c r="CD156" s="124"/>
      <c r="CE156" s="125"/>
      <c r="CF156" s="126" t="s">
        <v>164</v>
      </c>
      <c r="CG156" s="124"/>
      <c r="CH156" s="124"/>
      <c r="CI156" s="124"/>
      <c r="CJ156" s="124"/>
      <c r="CK156" s="124"/>
      <c r="CL156" s="124"/>
      <c r="CM156" s="124"/>
      <c r="CN156" s="124"/>
      <c r="CO156" s="124"/>
      <c r="CP156" s="124"/>
      <c r="CQ156" s="124"/>
      <c r="CR156" s="125"/>
      <c r="CS156" s="126" t="s">
        <v>504</v>
      </c>
      <c r="CT156" s="124"/>
      <c r="CU156" s="124"/>
      <c r="CV156" s="124"/>
      <c r="CW156" s="124"/>
      <c r="CX156" s="124"/>
      <c r="CY156" s="124"/>
      <c r="CZ156" s="124"/>
      <c r="DA156" s="124"/>
      <c r="DB156" s="124"/>
      <c r="DC156" s="124"/>
      <c r="DD156" s="124"/>
      <c r="DE156" s="125"/>
      <c r="DF156" s="126" t="s">
        <v>46</v>
      </c>
      <c r="DG156" s="124"/>
      <c r="DH156" s="124"/>
      <c r="DI156" s="124"/>
      <c r="DJ156" s="124"/>
      <c r="DK156" s="124"/>
      <c r="DL156" s="124"/>
      <c r="DM156" s="124"/>
      <c r="DN156" s="124"/>
      <c r="DO156" s="124"/>
      <c r="DP156" s="124"/>
      <c r="DQ156" s="124"/>
      <c r="DR156" s="125"/>
      <c r="DS156" s="126" t="s">
        <v>521</v>
      </c>
      <c r="DT156" s="124"/>
      <c r="DU156" s="124"/>
      <c r="DV156" s="124"/>
      <c r="DW156" s="124"/>
      <c r="DX156" s="124"/>
      <c r="DY156" s="124"/>
      <c r="DZ156" s="124"/>
      <c r="EA156" s="124"/>
      <c r="EB156" s="124"/>
      <c r="EC156" s="124"/>
      <c r="ED156" s="124"/>
      <c r="EE156" s="125"/>
      <c r="EF156" s="108">
        <v>63000</v>
      </c>
      <c r="EG156" s="109"/>
      <c r="EH156" s="109"/>
      <c r="EI156" s="109"/>
      <c r="EJ156" s="109"/>
      <c r="EK156" s="109"/>
      <c r="EL156" s="109"/>
      <c r="EM156" s="109"/>
      <c r="EN156" s="109"/>
      <c r="EO156" s="109"/>
      <c r="EP156" s="109"/>
      <c r="EQ156" s="109"/>
      <c r="ER156" s="110"/>
      <c r="ES156" s="156">
        <v>63000</v>
      </c>
      <c r="ET156" s="157"/>
      <c r="EU156" s="157"/>
      <c r="EV156" s="157"/>
      <c r="EW156" s="157"/>
      <c r="EX156" s="157"/>
      <c r="EY156" s="157"/>
      <c r="EZ156" s="157"/>
      <c r="FA156" s="157"/>
      <c r="FB156" s="157"/>
      <c r="FC156" s="157"/>
      <c r="FD156" s="157"/>
      <c r="FE156" s="158"/>
      <c r="FF156" s="156">
        <f t="shared" si="4"/>
        <v>63000</v>
      </c>
      <c r="FG156" s="157"/>
      <c r="FH156" s="157"/>
      <c r="FI156" s="157"/>
      <c r="FJ156" s="157"/>
      <c r="FK156" s="157"/>
      <c r="FL156" s="157"/>
      <c r="FM156" s="157"/>
      <c r="FN156" s="157"/>
      <c r="FO156" s="157"/>
      <c r="FP156" s="157"/>
      <c r="FQ156" s="157"/>
      <c r="FR156" s="158"/>
      <c r="FS156" s="111" t="s">
        <v>46</v>
      </c>
      <c r="FT156" s="112"/>
      <c r="FU156" s="112"/>
      <c r="FV156" s="112"/>
      <c r="FW156" s="112"/>
      <c r="FX156" s="112"/>
      <c r="FY156" s="112"/>
      <c r="FZ156" s="112"/>
      <c r="GA156" s="112"/>
      <c r="GB156" s="112"/>
      <c r="GC156" s="112"/>
      <c r="GD156" s="112"/>
      <c r="GE156" s="113"/>
    </row>
    <row r="157" spans="1:187" ht="11.25" customHeight="1" hidden="1" thickBot="1">
      <c r="A157" s="317"/>
      <c r="B157" s="318"/>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123" t="s">
        <v>503</v>
      </c>
      <c r="BY157" s="124"/>
      <c r="BZ157" s="124"/>
      <c r="CA157" s="124"/>
      <c r="CB157" s="124"/>
      <c r="CC157" s="124"/>
      <c r="CD157" s="124"/>
      <c r="CE157" s="125"/>
      <c r="CF157" s="126" t="s">
        <v>164</v>
      </c>
      <c r="CG157" s="124"/>
      <c r="CH157" s="124"/>
      <c r="CI157" s="124"/>
      <c r="CJ157" s="124"/>
      <c r="CK157" s="124"/>
      <c r="CL157" s="124"/>
      <c r="CM157" s="124"/>
      <c r="CN157" s="124"/>
      <c r="CO157" s="124"/>
      <c r="CP157" s="124"/>
      <c r="CQ157" s="124"/>
      <c r="CR157" s="125"/>
      <c r="CS157" s="126" t="s">
        <v>504</v>
      </c>
      <c r="CT157" s="124"/>
      <c r="CU157" s="124"/>
      <c r="CV157" s="124"/>
      <c r="CW157" s="124"/>
      <c r="CX157" s="124"/>
      <c r="CY157" s="124"/>
      <c r="CZ157" s="124"/>
      <c r="DA157" s="124"/>
      <c r="DB157" s="124"/>
      <c r="DC157" s="124"/>
      <c r="DD157" s="124"/>
      <c r="DE157" s="125"/>
      <c r="DF157" s="126" t="s">
        <v>46</v>
      </c>
      <c r="DG157" s="124"/>
      <c r="DH157" s="124"/>
      <c r="DI157" s="124"/>
      <c r="DJ157" s="124"/>
      <c r="DK157" s="124"/>
      <c r="DL157" s="124"/>
      <c r="DM157" s="124"/>
      <c r="DN157" s="124"/>
      <c r="DO157" s="124"/>
      <c r="DP157" s="124"/>
      <c r="DQ157" s="124"/>
      <c r="DR157" s="125"/>
      <c r="DS157" s="126" t="s">
        <v>521</v>
      </c>
      <c r="DT157" s="124"/>
      <c r="DU157" s="124"/>
      <c r="DV157" s="124"/>
      <c r="DW157" s="124"/>
      <c r="DX157" s="124"/>
      <c r="DY157" s="124"/>
      <c r="DZ157" s="124"/>
      <c r="EA157" s="124"/>
      <c r="EB157" s="124"/>
      <c r="EC157" s="124"/>
      <c r="ED157" s="124"/>
      <c r="EE157" s="125"/>
      <c r="EF157" s="108">
        <v>63000</v>
      </c>
      <c r="EG157" s="109"/>
      <c r="EH157" s="109"/>
      <c r="EI157" s="109"/>
      <c r="EJ157" s="109"/>
      <c r="EK157" s="109"/>
      <c r="EL157" s="109"/>
      <c r="EM157" s="109"/>
      <c r="EN157" s="109"/>
      <c r="EO157" s="109"/>
      <c r="EP157" s="109"/>
      <c r="EQ157" s="109"/>
      <c r="ER157" s="110"/>
      <c r="ES157" s="156">
        <v>63000</v>
      </c>
      <c r="ET157" s="157"/>
      <c r="EU157" s="157"/>
      <c r="EV157" s="157"/>
      <c r="EW157" s="157"/>
      <c r="EX157" s="157"/>
      <c r="EY157" s="157"/>
      <c r="EZ157" s="157"/>
      <c r="FA157" s="157"/>
      <c r="FB157" s="157"/>
      <c r="FC157" s="157"/>
      <c r="FD157" s="157"/>
      <c r="FE157" s="158"/>
      <c r="FF157" s="156">
        <f t="shared" si="4"/>
        <v>63000</v>
      </c>
      <c r="FG157" s="157"/>
      <c r="FH157" s="157"/>
      <c r="FI157" s="157"/>
      <c r="FJ157" s="157"/>
      <c r="FK157" s="157"/>
      <c r="FL157" s="157"/>
      <c r="FM157" s="157"/>
      <c r="FN157" s="157"/>
      <c r="FO157" s="157"/>
      <c r="FP157" s="157"/>
      <c r="FQ157" s="157"/>
      <c r="FR157" s="158"/>
      <c r="FS157" s="111" t="s">
        <v>46</v>
      </c>
      <c r="FT157" s="112"/>
      <c r="FU157" s="112"/>
      <c r="FV157" s="112"/>
      <c r="FW157" s="112"/>
      <c r="FX157" s="112"/>
      <c r="FY157" s="112"/>
      <c r="FZ157" s="112"/>
      <c r="GA157" s="112"/>
      <c r="GB157" s="112"/>
      <c r="GC157" s="112"/>
      <c r="GD157" s="112"/>
      <c r="GE157" s="113"/>
    </row>
    <row r="158" spans="76:187" ht="3" customHeight="1">
      <c r="BX158" s="123" t="s">
        <v>503</v>
      </c>
      <c r="BY158" s="124"/>
      <c r="BZ158" s="124"/>
      <c r="CA158" s="124"/>
      <c r="CB158" s="124"/>
      <c r="CC158" s="124"/>
      <c r="CD158" s="124"/>
      <c r="CE158" s="125"/>
      <c r="CF158" s="126" t="s">
        <v>164</v>
      </c>
      <c r="CG158" s="124"/>
      <c r="CH158" s="124"/>
      <c r="CI158" s="124"/>
      <c r="CJ158" s="124"/>
      <c r="CK158" s="124"/>
      <c r="CL158" s="124"/>
      <c r="CM158" s="124"/>
      <c r="CN158" s="124"/>
      <c r="CO158" s="124"/>
      <c r="CP158" s="124"/>
      <c r="CQ158" s="124"/>
      <c r="CR158" s="125"/>
      <c r="CS158" s="126" t="s">
        <v>504</v>
      </c>
      <c r="CT158" s="124"/>
      <c r="CU158" s="124"/>
      <c r="CV158" s="124"/>
      <c r="CW158" s="124"/>
      <c r="CX158" s="124"/>
      <c r="CY158" s="124"/>
      <c r="CZ158" s="124"/>
      <c r="DA158" s="124"/>
      <c r="DB158" s="124"/>
      <c r="DC158" s="124"/>
      <c r="DD158" s="124"/>
      <c r="DE158" s="125"/>
      <c r="DF158" s="126" t="s">
        <v>46</v>
      </c>
      <c r="DG158" s="124"/>
      <c r="DH158" s="124"/>
      <c r="DI158" s="124"/>
      <c r="DJ158" s="124"/>
      <c r="DK158" s="124"/>
      <c r="DL158" s="124"/>
      <c r="DM158" s="124"/>
      <c r="DN158" s="124"/>
      <c r="DO158" s="124"/>
      <c r="DP158" s="124"/>
      <c r="DQ158" s="124"/>
      <c r="DR158" s="125"/>
      <c r="DS158" s="126" t="s">
        <v>521</v>
      </c>
      <c r="DT158" s="124"/>
      <c r="DU158" s="124"/>
      <c r="DV158" s="124"/>
      <c r="DW158" s="124"/>
      <c r="DX158" s="124"/>
      <c r="DY158" s="124"/>
      <c r="DZ158" s="124"/>
      <c r="EA158" s="124"/>
      <c r="EB158" s="124"/>
      <c r="EC158" s="124"/>
      <c r="ED158" s="124"/>
      <c r="EE158" s="125"/>
      <c r="EF158" s="108">
        <v>63000</v>
      </c>
      <c r="EG158" s="109"/>
      <c r="EH158" s="109"/>
      <c r="EI158" s="109"/>
      <c r="EJ158" s="109"/>
      <c r="EK158" s="109"/>
      <c r="EL158" s="109"/>
      <c r="EM158" s="109"/>
      <c r="EN158" s="109"/>
      <c r="EO158" s="109"/>
      <c r="EP158" s="109"/>
      <c r="EQ158" s="109"/>
      <c r="ER158" s="110"/>
      <c r="ES158" s="156">
        <v>63000</v>
      </c>
      <c r="ET158" s="157"/>
      <c r="EU158" s="157"/>
      <c r="EV158" s="157"/>
      <c r="EW158" s="157"/>
      <c r="EX158" s="157"/>
      <c r="EY158" s="157"/>
      <c r="EZ158" s="157"/>
      <c r="FA158" s="157"/>
      <c r="FB158" s="157"/>
      <c r="FC158" s="157"/>
      <c r="FD158" s="157"/>
      <c r="FE158" s="158"/>
      <c r="FF158" s="156">
        <f t="shared" si="4"/>
        <v>63000</v>
      </c>
      <c r="FG158" s="157"/>
      <c r="FH158" s="157"/>
      <c r="FI158" s="157"/>
      <c r="FJ158" s="157"/>
      <c r="FK158" s="157"/>
      <c r="FL158" s="157"/>
      <c r="FM158" s="157"/>
      <c r="FN158" s="157"/>
      <c r="FO158" s="157"/>
      <c r="FP158" s="157"/>
      <c r="FQ158" s="157"/>
      <c r="FR158" s="158"/>
      <c r="FS158" s="111" t="s">
        <v>46</v>
      </c>
      <c r="FT158" s="112"/>
      <c r="FU158" s="112"/>
      <c r="FV158" s="112"/>
      <c r="FW158" s="112"/>
      <c r="FX158" s="112"/>
      <c r="FY158" s="112"/>
      <c r="FZ158" s="112"/>
      <c r="GA158" s="112"/>
      <c r="GB158" s="112"/>
      <c r="GC158" s="112"/>
      <c r="GD158" s="112"/>
      <c r="GE158" s="113"/>
    </row>
    <row r="159" s="6" customFormat="1" ht="12" customHeight="1" hidden="1">
      <c r="A159" s="13" t="s">
        <v>250</v>
      </c>
    </row>
    <row r="160" s="6" customFormat="1" ht="11.25" customHeight="1" hidden="1">
      <c r="A160" s="13" t="s">
        <v>251</v>
      </c>
    </row>
    <row r="161" s="6" customFormat="1" ht="11.25" customHeight="1" hidden="1">
      <c r="A161" s="13" t="s">
        <v>252</v>
      </c>
    </row>
    <row r="162" s="6" customFormat="1" ht="10.5" customHeight="1" hidden="1">
      <c r="A162" s="13" t="s">
        <v>253</v>
      </c>
    </row>
    <row r="163" s="6" customFormat="1" ht="10.5" customHeight="1" hidden="1">
      <c r="A163" s="13" t="s">
        <v>254</v>
      </c>
    </row>
    <row r="164" s="6" customFormat="1" ht="10.5" customHeight="1" hidden="1">
      <c r="A164" s="13" t="s">
        <v>255</v>
      </c>
    </row>
    <row r="165" spans="1:187" s="6" customFormat="1" ht="19.5" customHeight="1" hidden="1">
      <c r="A165" s="365" t="s">
        <v>256</v>
      </c>
      <c r="B165" s="365"/>
      <c r="C165" s="365"/>
      <c r="D165" s="365"/>
      <c r="E165" s="365"/>
      <c r="F165" s="365"/>
      <c r="G165" s="365"/>
      <c r="H165" s="365"/>
      <c r="I165" s="365"/>
      <c r="J165" s="365"/>
      <c r="K165" s="365"/>
      <c r="L165" s="365"/>
      <c r="M165" s="365"/>
      <c r="N165" s="365"/>
      <c r="O165" s="365"/>
      <c r="P165" s="365"/>
      <c r="Q165" s="365"/>
      <c r="R165" s="365"/>
      <c r="S165" s="365"/>
      <c r="T165" s="365"/>
      <c r="U165" s="365"/>
      <c r="V165" s="365"/>
      <c r="W165" s="365"/>
      <c r="X165" s="365"/>
      <c r="Y165" s="365"/>
      <c r="Z165" s="365"/>
      <c r="AA165" s="365"/>
      <c r="AB165" s="365"/>
      <c r="AC165" s="365"/>
      <c r="AD165" s="365"/>
      <c r="AE165" s="365"/>
      <c r="AF165" s="365"/>
      <c r="AG165" s="365"/>
      <c r="AH165" s="365"/>
      <c r="AI165" s="365"/>
      <c r="AJ165" s="365"/>
      <c r="AK165" s="365"/>
      <c r="AL165" s="365"/>
      <c r="AM165" s="365"/>
      <c r="AN165" s="365"/>
      <c r="AO165" s="365"/>
      <c r="AP165" s="365"/>
      <c r="AQ165" s="365"/>
      <c r="AR165" s="365"/>
      <c r="AS165" s="365"/>
      <c r="AT165" s="365"/>
      <c r="AU165" s="365"/>
      <c r="AV165" s="365"/>
      <c r="AW165" s="365"/>
      <c r="AX165" s="365"/>
      <c r="AY165" s="365"/>
      <c r="AZ165" s="365"/>
      <c r="BA165" s="365"/>
      <c r="BB165" s="365"/>
      <c r="BC165" s="365"/>
      <c r="BD165" s="365"/>
      <c r="BE165" s="365"/>
      <c r="BF165" s="365"/>
      <c r="BG165" s="365"/>
      <c r="BH165" s="365"/>
      <c r="BI165" s="365"/>
      <c r="BJ165" s="365"/>
      <c r="BK165" s="365"/>
      <c r="BL165" s="365"/>
      <c r="BM165" s="365"/>
      <c r="BN165" s="365"/>
      <c r="BO165" s="365"/>
      <c r="BP165" s="365"/>
      <c r="BQ165" s="365"/>
      <c r="BR165" s="365"/>
      <c r="BS165" s="365"/>
      <c r="BT165" s="365"/>
      <c r="BU165" s="365"/>
      <c r="BV165" s="365"/>
      <c r="BW165" s="365"/>
      <c r="BX165" s="365"/>
      <c r="BY165" s="365"/>
      <c r="BZ165" s="365"/>
      <c r="CA165" s="365"/>
      <c r="CB165" s="365"/>
      <c r="CC165" s="365"/>
      <c r="CD165" s="365"/>
      <c r="CE165" s="365"/>
      <c r="CF165" s="365"/>
      <c r="CG165" s="365"/>
      <c r="CH165" s="365"/>
      <c r="CI165" s="365"/>
      <c r="CJ165" s="365"/>
      <c r="CK165" s="365"/>
      <c r="CL165" s="365"/>
      <c r="CM165" s="365"/>
      <c r="CN165" s="365"/>
      <c r="CO165" s="365"/>
      <c r="CP165" s="365"/>
      <c r="CQ165" s="365"/>
      <c r="CR165" s="365"/>
      <c r="CS165" s="365"/>
      <c r="CT165" s="365"/>
      <c r="CU165" s="365"/>
      <c r="CV165" s="365"/>
      <c r="CW165" s="365"/>
      <c r="CX165" s="365"/>
      <c r="CY165" s="365"/>
      <c r="CZ165" s="365"/>
      <c r="DA165" s="365"/>
      <c r="DB165" s="365"/>
      <c r="DC165" s="365"/>
      <c r="DD165" s="365"/>
      <c r="DE165" s="365"/>
      <c r="DF165" s="365"/>
      <c r="DG165" s="365"/>
      <c r="DH165" s="365"/>
      <c r="DI165" s="365"/>
      <c r="DJ165" s="365"/>
      <c r="DK165" s="365"/>
      <c r="DL165" s="365"/>
      <c r="DM165" s="365"/>
      <c r="DN165" s="365"/>
      <c r="DO165" s="365"/>
      <c r="DP165" s="365"/>
      <c r="DQ165" s="365"/>
      <c r="DR165" s="365"/>
      <c r="DS165" s="365"/>
      <c r="DT165" s="365"/>
      <c r="DU165" s="365"/>
      <c r="DV165" s="365"/>
      <c r="DW165" s="365"/>
      <c r="DX165" s="365"/>
      <c r="DY165" s="365"/>
      <c r="DZ165" s="365"/>
      <c r="EA165" s="365"/>
      <c r="EB165" s="365"/>
      <c r="EC165" s="365"/>
      <c r="ED165" s="365"/>
      <c r="EE165" s="365"/>
      <c r="EF165" s="365"/>
      <c r="EG165" s="365"/>
      <c r="EH165" s="365"/>
      <c r="EI165" s="365"/>
      <c r="EJ165" s="365"/>
      <c r="EK165" s="365"/>
      <c r="EL165" s="365"/>
      <c r="EM165" s="365"/>
      <c r="EN165" s="365"/>
      <c r="EO165" s="365"/>
      <c r="EP165" s="365"/>
      <c r="EQ165" s="365"/>
      <c r="ER165" s="365"/>
      <c r="ES165" s="365"/>
      <c r="ET165" s="365"/>
      <c r="EU165" s="365"/>
      <c r="EV165" s="365"/>
      <c r="EW165" s="365"/>
      <c r="EX165" s="365"/>
      <c r="EY165" s="365"/>
      <c r="EZ165" s="365"/>
      <c r="FA165" s="365"/>
      <c r="FB165" s="365"/>
      <c r="FC165" s="365"/>
      <c r="FD165" s="365"/>
      <c r="FE165" s="365"/>
      <c r="FF165" s="365"/>
      <c r="FG165" s="365"/>
      <c r="FH165" s="365"/>
      <c r="FI165" s="365"/>
      <c r="FJ165" s="365"/>
      <c r="FK165" s="365"/>
      <c r="FL165" s="365"/>
      <c r="FM165" s="365"/>
      <c r="FN165" s="365"/>
      <c r="FO165" s="365"/>
      <c r="FP165" s="365"/>
      <c r="FQ165" s="365"/>
      <c r="FR165" s="365"/>
      <c r="FS165" s="365"/>
      <c r="FT165" s="365"/>
      <c r="FU165" s="365"/>
      <c r="FV165" s="365"/>
      <c r="FW165" s="365"/>
      <c r="FX165" s="365"/>
      <c r="FY165" s="365"/>
      <c r="FZ165" s="365"/>
      <c r="GA165" s="365"/>
      <c r="GB165" s="365"/>
      <c r="GC165" s="365"/>
      <c r="GD165" s="365"/>
      <c r="GE165" s="365"/>
    </row>
    <row r="166" s="6" customFormat="1" ht="10.5" customHeight="1" hidden="1">
      <c r="A166" s="13" t="s">
        <v>257</v>
      </c>
    </row>
    <row r="167" spans="1:187" s="6" customFormat="1" ht="30.75" customHeight="1" hidden="1">
      <c r="A167" s="365" t="s">
        <v>258</v>
      </c>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65"/>
      <c r="AD167" s="365"/>
      <c r="AE167" s="365"/>
      <c r="AF167" s="365"/>
      <c r="AG167" s="365"/>
      <c r="AH167" s="365"/>
      <c r="AI167" s="365"/>
      <c r="AJ167" s="365"/>
      <c r="AK167" s="365"/>
      <c r="AL167" s="365"/>
      <c r="AM167" s="365"/>
      <c r="AN167" s="365"/>
      <c r="AO167" s="365"/>
      <c r="AP167" s="365"/>
      <c r="AQ167" s="365"/>
      <c r="AR167" s="365"/>
      <c r="AS167" s="365"/>
      <c r="AT167" s="365"/>
      <c r="AU167" s="365"/>
      <c r="AV167" s="365"/>
      <c r="AW167" s="365"/>
      <c r="AX167" s="365"/>
      <c r="AY167" s="365"/>
      <c r="AZ167" s="365"/>
      <c r="BA167" s="365"/>
      <c r="BB167" s="365"/>
      <c r="BC167" s="365"/>
      <c r="BD167" s="365"/>
      <c r="BE167" s="365"/>
      <c r="BF167" s="365"/>
      <c r="BG167" s="365"/>
      <c r="BH167" s="365"/>
      <c r="BI167" s="365"/>
      <c r="BJ167" s="365"/>
      <c r="BK167" s="365"/>
      <c r="BL167" s="365"/>
      <c r="BM167" s="365"/>
      <c r="BN167" s="365"/>
      <c r="BO167" s="365"/>
      <c r="BP167" s="365"/>
      <c r="BQ167" s="365"/>
      <c r="BR167" s="365"/>
      <c r="BS167" s="365"/>
      <c r="BT167" s="365"/>
      <c r="BU167" s="365"/>
      <c r="BV167" s="365"/>
      <c r="BW167" s="365"/>
      <c r="BX167" s="365"/>
      <c r="BY167" s="365"/>
      <c r="BZ167" s="365"/>
      <c r="CA167" s="365"/>
      <c r="CB167" s="365"/>
      <c r="CC167" s="365"/>
      <c r="CD167" s="365"/>
      <c r="CE167" s="365"/>
      <c r="CF167" s="365"/>
      <c r="CG167" s="365"/>
      <c r="CH167" s="365"/>
      <c r="CI167" s="365"/>
      <c r="CJ167" s="365"/>
      <c r="CK167" s="365"/>
      <c r="CL167" s="365"/>
      <c r="CM167" s="365"/>
      <c r="CN167" s="365"/>
      <c r="CO167" s="365"/>
      <c r="CP167" s="365"/>
      <c r="CQ167" s="365"/>
      <c r="CR167" s="365"/>
      <c r="CS167" s="365"/>
      <c r="CT167" s="365"/>
      <c r="CU167" s="365"/>
      <c r="CV167" s="365"/>
      <c r="CW167" s="365"/>
      <c r="CX167" s="365"/>
      <c r="CY167" s="365"/>
      <c r="CZ167" s="365"/>
      <c r="DA167" s="365"/>
      <c r="DB167" s="365"/>
      <c r="DC167" s="365"/>
      <c r="DD167" s="365"/>
      <c r="DE167" s="365"/>
      <c r="DF167" s="365"/>
      <c r="DG167" s="365"/>
      <c r="DH167" s="365"/>
      <c r="DI167" s="365"/>
      <c r="DJ167" s="365"/>
      <c r="DK167" s="365"/>
      <c r="DL167" s="365"/>
      <c r="DM167" s="365"/>
      <c r="DN167" s="365"/>
      <c r="DO167" s="365"/>
      <c r="DP167" s="365"/>
      <c r="DQ167" s="365"/>
      <c r="DR167" s="365"/>
      <c r="DS167" s="365"/>
      <c r="DT167" s="365"/>
      <c r="DU167" s="365"/>
      <c r="DV167" s="365"/>
      <c r="DW167" s="365"/>
      <c r="DX167" s="365"/>
      <c r="DY167" s="365"/>
      <c r="DZ167" s="365"/>
      <c r="EA167" s="365"/>
      <c r="EB167" s="365"/>
      <c r="EC167" s="365"/>
      <c r="ED167" s="365"/>
      <c r="EE167" s="365"/>
      <c r="EF167" s="365"/>
      <c r="EG167" s="365"/>
      <c r="EH167" s="365"/>
      <c r="EI167" s="365"/>
      <c r="EJ167" s="365"/>
      <c r="EK167" s="365"/>
      <c r="EL167" s="365"/>
      <c r="EM167" s="365"/>
      <c r="EN167" s="365"/>
      <c r="EO167" s="365"/>
      <c r="EP167" s="365"/>
      <c r="EQ167" s="365"/>
      <c r="ER167" s="365"/>
      <c r="ES167" s="365"/>
      <c r="ET167" s="365"/>
      <c r="EU167" s="365"/>
      <c r="EV167" s="365"/>
      <c r="EW167" s="365"/>
      <c r="EX167" s="365"/>
      <c r="EY167" s="365"/>
      <c r="EZ167" s="365"/>
      <c r="FA167" s="365"/>
      <c r="FB167" s="365"/>
      <c r="FC167" s="365"/>
      <c r="FD167" s="365"/>
      <c r="FE167" s="365"/>
      <c r="FF167" s="365"/>
      <c r="FG167" s="365"/>
      <c r="FH167" s="365"/>
      <c r="FI167" s="365"/>
      <c r="FJ167" s="365"/>
      <c r="FK167" s="365"/>
      <c r="FL167" s="365"/>
      <c r="FM167" s="365"/>
      <c r="FN167" s="365"/>
      <c r="FO167" s="365"/>
      <c r="FP167" s="365"/>
      <c r="FQ167" s="365"/>
      <c r="FR167" s="365"/>
      <c r="FS167" s="365"/>
      <c r="FT167" s="365"/>
      <c r="FU167" s="365"/>
      <c r="FV167" s="365"/>
      <c r="FW167" s="365"/>
      <c r="FX167" s="365"/>
      <c r="FY167" s="365"/>
      <c r="FZ167" s="365"/>
      <c r="GA167" s="365"/>
      <c r="GB167" s="365"/>
      <c r="GC167" s="365"/>
      <c r="GD167" s="365"/>
      <c r="GE167" s="365"/>
    </row>
    <row r="168" spans="1:187" s="6" customFormat="1" ht="20.25" customHeight="1" hidden="1">
      <c r="A168" s="365" t="s">
        <v>259</v>
      </c>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c r="AE168" s="365"/>
      <c r="AF168" s="365"/>
      <c r="AG168" s="365"/>
      <c r="AH168" s="365"/>
      <c r="AI168" s="365"/>
      <c r="AJ168" s="365"/>
      <c r="AK168" s="365"/>
      <c r="AL168" s="365"/>
      <c r="AM168" s="365"/>
      <c r="AN168" s="365"/>
      <c r="AO168" s="365"/>
      <c r="AP168" s="365"/>
      <c r="AQ168" s="365"/>
      <c r="AR168" s="365"/>
      <c r="AS168" s="365"/>
      <c r="AT168" s="365"/>
      <c r="AU168" s="365"/>
      <c r="AV168" s="365"/>
      <c r="AW168" s="365"/>
      <c r="AX168" s="365"/>
      <c r="AY168" s="365"/>
      <c r="AZ168" s="365"/>
      <c r="BA168" s="365"/>
      <c r="BB168" s="365"/>
      <c r="BC168" s="365"/>
      <c r="BD168" s="365"/>
      <c r="BE168" s="365"/>
      <c r="BF168" s="365"/>
      <c r="BG168" s="365"/>
      <c r="BH168" s="365"/>
      <c r="BI168" s="365"/>
      <c r="BJ168" s="365"/>
      <c r="BK168" s="365"/>
      <c r="BL168" s="365"/>
      <c r="BM168" s="365"/>
      <c r="BN168" s="365"/>
      <c r="BO168" s="365"/>
      <c r="BP168" s="365"/>
      <c r="BQ168" s="365"/>
      <c r="BR168" s="365"/>
      <c r="BS168" s="365"/>
      <c r="BT168" s="365"/>
      <c r="BU168" s="365"/>
      <c r="BV168" s="365"/>
      <c r="BW168" s="365"/>
      <c r="BX168" s="365"/>
      <c r="BY168" s="365"/>
      <c r="BZ168" s="365"/>
      <c r="CA168" s="365"/>
      <c r="CB168" s="365"/>
      <c r="CC168" s="365"/>
      <c r="CD168" s="365"/>
      <c r="CE168" s="365"/>
      <c r="CF168" s="365"/>
      <c r="CG168" s="365"/>
      <c r="CH168" s="365"/>
      <c r="CI168" s="365"/>
      <c r="CJ168" s="365"/>
      <c r="CK168" s="365"/>
      <c r="CL168" s="365"/>
      <c r="CM168" s="365"/>
      <c r="CN168" s="365"/>
      <c r="CO168" s="365"/>
      <c r="CP168" s="365"/>
      <c r="CQ168" s="365"/>
      <c r="CR168" s="365"/>
      <c r="CS168" s="365"/>
      <c r="CT168" s="365"/>
      <c r="CU168" s="365"/>
      <c r="CV168" s="365"/>
      <c r="CW168" s="365"/>
      <c r="CX168" s="365"/>
      <c r="CY168" s="365"/>
      <c r="CZ168" s="365"/>
      <c r="DA168" s="365"/>
      <c r="DB168" s="365"/>
      <c r="DC168" s="365"/>
      <c r="DD168" s="365"/>
      <c r="DE168" s="365"/>
      <c r="DF168" s="365"/>
      <c r="DG168" s="365"/>
      <c r="DH168" s="365"/>
      <c r="DI168" s="365"/>
      <c r="DJ168" s="365"/>
      <c r="DK168" s="365"/>
      <c r="DL168" s="365"/>
      <c r="DM168" s="365"/>
      <c r="DN168" s="365"/>
      <c r="DO168" s="365"/>
      <c r="DP168" s="365"/>
      <c r="DQ168" s="365"/>
      <c r="DR168" s="365"/>
      <c r="DS168" s="365"/>
      <c r="DT168" s="365"/>
      <c r="DU168" s="365"/>
      <c r="DV168" s="365"/>
      <c r="DW168" s="365"/>
      <c r="DX168" s="365"/>
      <c r="DY168" s="365"/>
      <c r="DZ168" s="365"/>
      <c r="EA168" s="365"/>
      <c r="EB168" s="365"/>
      <c r="EC168" s="365"/>
      <c r="ED168" s="365"/>
      <c r="EE168" s="365"/>
      <c r="EF168" s="365"/>
      <c r="EG168" s="365"/>
      <c r="EH168" s="365"/>
      <c r="EI168" s="365"/>
      <c r="EJ168" s="365"/>
      <c r="EK168" s="365"/>
      <c r="EL168" s="365"/>
      <c r="EM168" s="365"/>
      <c r="EN168" s="365"/>
      <c r="EO168" s="365"/>
      <c r="EP168" s="365"/>
      <c r="EQ168" s="365"/>
      <c r="ER168" s="365"/>
      <c r="ES168" s="365"/>
      <c r="ET168" s="365"/>
      <c r="EU168" s="365"/>
      <c r="EV168" s="365"/>
      <c r="EW168" s="365"/>
      <c r="EX168" s="365"/>
      <c r="EY168" s="365"/>
      <c r="EZ168" s="365"/>
      <c r="FA168" s="365"/>
      <c r="FB168" s="365"/>
      <c r="FC168" s="365"/>
      <c r="FD168" s="365"/>
      <c r="FE168" s="365"/>
      <c r="FF168" s="365"/>
      <c r="FG168" s="365"/>
      <c r="FH168" s="365"/>
      <c r="FI168" s="365"/>
      <c r="FJ168" s="365"/>
      <c r="FK168" s="365"/>
      <c r="FL168" s="365"/>
      <c r="FM168" s="365"/>
      <c r="FN168" s="365"/>
      <c r="FO168" s="365"/>
      <c r="FP168" s="365"/>
      <c r="FQ168" s="365"/>
      <c r="FR168" s="365"/>
      <c r="FS168" s="365"/>
      <c r="FT168" s="365"/>
      <c r="FU168" s="365"/>
      <c r="FV168" s="365"/>
      <c r="FW168" s="365"/>
      <c r="FX168" s="365"/>
      <c r="FY168" s="365"/>
      <c r="FZ168" s="365"/>
      <c r="GA168" s="365"/>
      <c r="GB168" s="365"/>
      <c r="GC168" s="365"/>
      <c r="GD168" s="365"/>
      <c r="GE168" s="365"/>
    </row>
    <row r="169" spans="1:187" s="6" customFormat="1" ht="30.75" customHeight="1" hidden="1">
      <c r="A169" s="365" t="s">
        <v>260</v>
      </c>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365"/>
      <c r="AB169" s="365"/>
      <c r="AC169" s="365"/>
      <c r="AD169" s="365"/>
      <c r="AE169" s="365"/>
      <c r="AF169" s="365"/>
      <c r="AG169" s="365"/>
      <c r="AH169" s="365"/>
      <c r="AI169" s="365"/>
      <c r="AJ169" s="365"/>
      <c r="AK169" s="365"/>
      <c r="AL169" s="365"/>
      <c r="AM169" s="365"/>
      <c r="AN169" s="365"/>
      <c r="AO169" s="365"/>
      <c r="AP169" s="365"/>
      <c r="AQ169" s="365"/>
      <c r="AR169" s="365"/>
      <c r="AS169" s="365"/>
      <c r="AT169" s="365"/>
      <c r="AU169" s="365"/>
      <c r="AV169" s="365"/>
      <c r="AW169" s="365"/>
      <c r="AX169" s="365"/>
      <c r="AY169" s="365"/>
      <c r="AZ169" s="365"/>
      <c r="BA169" s="365"/>
      <c r="BB169" s="365"/>
      <c r="BC169" s="365"/>
      <c r="BD169" s="365"/>
      <c r="BE169" s="365"/>
      <c r="BF169" s="365"/>
      <c r="BG169" s="365"/>
      <c r="BH169" s="365"/>
      <c r="BI169" s="365"/>
      <c r="BJ169" s="365"/>
      <c r="BK169" s="365"/>
      <c r="BL169" s="365"/>
      <c r="BM169" s="365"/>
      <c r="BN169" s="365"/>
      <c r="BO169" s="365"/>
      <c r="BP169" s="365"/>
      <c r="BQ169" s="365"/>
      <c r="BR169" s="365"/>
      <c r="BS169" s="365"/>
      <c r="BT169" s="365"/>
      <c r="BU169" s="365"/>
      <c r="BV169" s="365"/>
      <c r="BW169" s="365"/>
      <c r="BX169" s="365"/>
      <c r="BY169" s="365"/>
      <c r="BZ169" s="365"/>
      <c r="CA169" s="365"/>
      <c r="CB169" s="365"/>
      <c r="CC169" s="365"/>
      <c r="CD169" s="365"/>
      <c r="CE169" s="365"/>
      <c r="CF169" s="365"/>
      <c r="CG169" s="365"/>
      <c r="CH169" s="365"/>
      <c r="CI169" s="365"/>
      <c r="CJ169" s="365"/>
      <c r="CK169" s="365"/>
      <c r="CL169" s="365"/>
      <c r="CM169" s="365"/>
      <c r="CN169" s="365"/>
      <c r="CO169" s="365"/>
      <c r="CP169" s="365"/>
      <c r="CQ169" s="365"/>
      <c r="CR169" s="365"/>
      <c r="CS169" s="365"/>
      <c r="CT169" s="365"/>
      <c r="CU169" s="365"/>
      <c r="CV169" s="365"/>
      <c r="CW169" s="365"/>
      <c r="CX169" s="365"/>
      <c r="CY169" s="365"/>
      <c r="CZ169" s="365"/>
      <c r="DA169" s="365"/>
      <c r="DB169" s="365"/>
      <c r="DC169" s="365"/>
      <c r="DD169" s="365"/>
      <c r="DE169" s="365"/>
      <c r="DF169" s="365"/>
      <c r="DG169" s="365"/>
      <c r="DH169" s="365"/>
      <c r="DI169" s="365"/>
      <c r="DJ169" s="365"/>
      <c r="DK169" s="365"/>
      <c r="DL169" s="365"/>
      <c r="DM169" s="365"/>
      <c r="DN169" s="365"/>
      <c r="DO169" s="365"/>
      <c r="DP169" s="365"/>
      <c r="DQ169" s="365"/>
      <c r="DR169" s="365"/>
      <c r="DS169" s="365"/>
      <c r="DT169" s="365"/>
      <c r="DU169" s="365"/>
      <c r="DV169" s="365"/>
      <c r="DW169" s="365"/>
      <c r="DX169" s="365"/>
      <c r="DY169" s="365"/>
      <c r="DZ169" s="365"/>
      <c r="EA169" s="365"/>
      <c r="EB169" s="365"/>
      <c r="EC169" s="365"/>
      <c r="ED169" s="365"/>
      <c r="EE169" s="365"/>
      <c r="EF169" s="365"/>
      <c r="EG169" s="365"/>
      <c r="EH169" s="365"/>
      <c r="EI169" s="365"/>
      <c r="EJ169" s="365"/>
      <c r="EK169" s="365"/>
      <c r="EL169" s="365"/>
      <c r="EM169" s="365"/>
      <c r="EN169" s="365"/>
      <c r="EO169" s="365"/>
      <c r="EP169" s="365"/>
      <c r="EQ169" s="365"/>
      <c r="ER169" s="365"/>
      <c r="ES169" s="365"/>
      <c r="ET169" s="365"/>
      <c r="EU169" s="365"/>
      <c r="EV169" s="365"/>
      <c r="EW169" s="365"/>
      <c r="EX169" s="365"/>
      <c r="EY169" s="365"/>
      <c r="EZ169" s="365"/>
      <c r="FA169" s="365"/>
      <c r="FB169" s="365"/>
      <c r="FC169" s="365"/>
      <c r="FD169" s="365"/>
      <c r="FE169" s="365"/>
      <c r="FF169" s="365"/>
      <c r="FG169" s="365"/>
      <c r="FH169" s="365"/>
      <c r="FI169" s="365"/>
      <c r="FJ169" s="365"/>
      <c r="FK169" s="365"/>
      <c r="FL169" s="365"/>
      <c r="FM169" s="365"/>
      <c r="FN169" s="365"/>
      <c r="FO169" s="365"/>
      <c r="FP169" s="365"/>
      <c r="FQ169" s="365"/>
      <c r="FR169" s="365"/>
      <c r="FS169" s="365"/>
      <c r="FT169" s="365"/>
      <c r="FU169" s="365"/>
      <c r="FV169" s="365"/>
      <c r="FW169" s="365"/>
      <c r="FX169" s="365"/>
      <c r="FY169" s="365"/>
      <c r="FZ169" s="365"/>
      <c r="GA169" s="365"/>
      <c r="GB169" s="365"/>
      <c r="GC169" s="365"/>
      <c r="GD169" s="365"/>
      <c r="GE169" s="365"/>
    </row>
    <row r="170" s="6" customFormat="1" ht="11.25" customHeight="1" hidden="1">
      <c r="A170" s="13" t="s">
        <v>261</v>
      </c>
    </row>
    <row r="171" s="6" customFormat="1" ht="11.25" customHeight="1" hidden="1">
      <c r="A171" s="13" t="s">
        <v>262</v>
      </c>
    </row>
    <row r="172" spans="1:187" s="6" customFormat="1" ht="30.75" customHeight="1" hidden="1">
      <c r="A172" s="365" t="s">
        <v>263</v>
      </c>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365"/>
      <c r="AB172" s="365"/>
      <c r="AC172" s="365"/>
      <c r="AD172" s="365"/>
      <c r="AE172" s="365"/>
      <c r="AF172" s="365"/>
      <c r="AG172" s="365"/>
      <c r="AH172" s="365"/>
      <c r="AI172" s="365"/>
      <c r="AJ172" s="365"/>
      <c r="AK172" s="365"/>
      <c r="AL172" s="365"/>
      <c r="AM172" s="365"/>
      <c r="AN172" s="365"/>
      <c r="AO172" s="365"/>
      <c r="AP172" s="365"/>
      <c r="AQ172" s="365"/>
      <c r="AR172" s="365"/>
      <c r="AS172" s="365"/>
      <c r="AT172" s="365"/>
      <c r="AU172" s="365"/>
      <c r="AV172" s="365"/>
      <c r="AW172" s="365"/>
      <c r="AX172" s="365"/>
      <c r="AY172" s="365"/>
      <c r="AZ172" s="365"/>
      <c r="BA172" s="365"/>
      <c r="BB172" s="365"/>
      <c r="BC172" s="365"/>
      <c r="BD172" s="365"/>
      <c r="BE172" s="365"/>
      <c r="BF172" s="365"/>
      <c r="BG172" s="365"/>
      <c r="BH172" s="365"/>
      <c r="BI172" s="365"/>
      <c r="BJ172" s="365"/>
      <c r="BK172" s="365"/>
      <c r="BL172" s="365"/>
      <c r="BM172" s="365"/>
      <c r="BN172" s="365"/>
      <c r="BO172" s="365"/>
      <c r="BP172" s="365"/>
      <c r="BQ172" s="365"/>
      <c r="BR172" s="365"/>
      <c r="BS172" s="365"/>
      <c r="BT172" s="365"/>
      <c r="BU172" s="365"/>
      <c r="BV172" s="365"/>
      <c r="BW172" s="365"/>
      <c r="BX172" s="365"/>
      <c r="BY172" s="365"/>
      <c r="BZ172" s="365"/>
      <c r="CA172" s="365"/>
      <c r="CB172" s="365"/>
      <c r="CC172" s="365"/>
      <c r="CD172" s="365"/>
      <c r="CE172" s="365"/>
      <c r="CF172" s="365"/>
      <c r="CG172" s="365"/>
      <c r="CH172" s="365"/>
      <c r="CI172" s="365"/>
      <c r="CJ172" s="365"/>
      <c r="CK172" s="365"/>
      <c r="CL172" s="365"/>
      <c r="CM172" s="365"/>
      <c r="CN172" s="365"/>
      <c r="CO172" s="365"/>
      <c r="CP172" s="365"/>
      <c r="CQ172" s="365"/>
      <c r="CR172" s="365"/>
      <c r="CS172" s="365"/>
      <c r="CT172" s="365"/>
      <c r="CU172" s="365"/>
      <c r="CV172" s="365"/>
      <c r="CW172" s="365"/>
      <c r="CX172" s="365"/>
      <c r="CY172" s="365"/>
      <c r="CZ172" s="365"/>
      <c r="DA172" s="365"/>
      <c r="DB172" s="365"/>
      <c r="DC172" s="365"/>
      <c r="DD172" s="365"/>
      <c r="DE172" s="365"/>
      <c r="DF172" s="365"/>
      <c r="DG172" s="365"/>
      <c r="DH172" s="365"/>
      <c r="DI172" s="365"/>
      <c r="DJ172" s="365"/>
      <c r="DK172" s="365"/>
      <c r="DL172" s="365"/>
      <c r="DM172" s="365"/>
      <c r="DN172" s="365"/>
      <c r="DO172" s="365"/>
      <c r="DP172" s="365"/>
      <c r="DQ172" s="365"/>
      <c r="DR172" s="365"/>
      <c r="DS172" s="365"/>
      <c r="DT172" s="365"/>
      <c r="DU172" s="365"/>
      <c r="DV172" s="365"/>
      <c r="DW172" s="365"/>
      <c r="DX172" s="365"/>
      <c r="DY172" s="365"/>
      <c r="DZ172" s="365"/>
      <c r="EA172" s="365"/>
      <c r="EB172" s="365"/>
      <c r="EC172" s="365"/>
      <c r="ED172" s="365"/>
      <c r="EE172" s="365"/>
      <c r="EF172" s="365"/>
      <c r="EG172" s="365"/>
      <c r="EH172" s="365"/>
      <c r="EI172" s="365"/>
      <c r="EJ172" s="365"/>
      <c r="EK172" s="365"/>
      <c r="EL172" s="365"/>
      <c r="EM172" s="365"/>
      <c r="EN172" s="365"/>
      <c r="EO172" s="365"/>
      <c r="EP172" s="365"/>
      <c r="EQ172" s="365"/>
      <c r="ER172" s="365"/>
      <c r="ES172" s="365"/>
      <c r="ET172" s="365"/>
      <c r="EU172" s="365"/>
      <c r="EV172" s="365"/>
      <c r="EW172" s="365"/>
      <c r="EX172" s="365"/>
      <c r="EY172" s="365"/>
      <c r="EZ172" s="365"/>
      <c r="FA172" s="365"/>
      <c r="FB172" s="365"/>
      <c r="FC172" s="365"/>
      <c r="FD172" s="365"/>
      <c r="FE172" s="365"/>
      <c r="FF172" s="365"/>
      <c r="FG172" s="365"/>
      <c r="FH172" s="365"/>
      <c r="FI172" s="365"/>
      <c r="FJ172" s="365"/>
      <c r="FK172" s="365"/>
      <c r="FL172" s="365"/>
      <c r="FM172" s="365"/>
      <c r="FN172" s="365"/>
      <c r="FO172" s="365"/>
      <c r="FP172" s="365"/>
      <c r="FQ172" s="365"/>
      <c r="FR172" s="365"/>
      <c r="FS172" s="365"/>
      <c r="FT172" s="365"/>
      <c r="FU172" s="365"/>
      <c r="FV172" s="365"/>
      <c r="FW172" s="365"/>
      <c r="FX172" s="365"/>
      <c r="FY172" s="365"/>
      <c r="FZ172" s="365"/>
      <c r="GA172" s="365"/>
      <c r="GB172" s="365"/>
      <c r="GC172" s="365"/>
      <c r="GD172" s="365"/>
      <c r="GE172" s="365"/>
    </row>
    <row r="173" ht="3" customHeight="1"/>
  </sheetData>
  <sheetProtection/>
  <mergeCells count="1268">
    <mergeCell ref="FF158:FR158"/>
    <mergeCell ref="FS158:GE158"/>
    <mergeCell ref="A149:BW150"/>
    <mergeCell ref="ES150:FE150"/>
    <mergeCell ref="FF150:FR150"/>
    <mergeCell ref="FS150:GE150"/>
    <mergeCell ref="BX158:CE158"/>
    <mergeCell ref="CF158:CR158"/>
    <mergeCell ref="CS158:DE158"/>
    <mergeCell ref="DF158:DR158"/>
    <mergeCell ref="DS158:EE158"/>
    <mergeCell ref="EF158:ER158"/>
    <mergeCell ref="ES158:FE158"/>
    <mergeCell ref="BX150:CE150"/>
    <mergeCell ref="CF150:CR150"/>
    <mergeCell ref="CS150:DE150"/>
    <mergeCell ref="DF150:DR150"/>
    <mergeCell ref="DS150:EE150"/>
    <mergeCell ref="EF150:ER150"/>
    <mergeCell ref="DF156:DR156"/>
    <mergeCell ref="EF149:ER149"/>
    <mergeCell ref="ES149:FE149"/>
    <mergeCell ref="FF149:FR149"/>
    <mergeCell ref="FS149:GE149"/>
    <mergeCell ref="BX149:CE149"/>
    <mergeCell ref="CF149:CR149"/>
    <mergeCell ref="CS149:DE149"/>
    <mergeCell ref="DF149:DR149"/>
    <mergeCell ref="DS149:EE149"/>
    <mergeCell ref="EF85:ER85"/>
    <mergeCell ref="ES85:FE85"/>
    <mergeCell ref="FF85:FR85"/>
    <mergeCell ref="FS85:GE85"/>
    <mergeCell ref="EF86:ER86"/>
    <mergeCell ref="ES86:FE86"/>
    <mergeCell ref="FF86:FR86"/>
    <mergeCell ref="FS86:GE86"/>
    <mergeCell ref="CF85:CR85"/>
    <mergeCell ref="CS85:DE85"/>
    <mergeCell ref="DF85:DR85"/>
    <mergeCell ref="DS85:EE85"/>
    <mergeCell ref="A84:BW87"/>
    <mergeCell ref="CF84:CR84"/>
    <mergeCell ref="CS84:DE84"/>
    <mergeCell ref="DF84:DR84"/>
    <mergeCell ref="DS84:EE84"/>
    <mergeCell ref="ES84:FE84"/>
    <mergeCell ref="FF84:FR84"/>
    <mergeCell ref="FS84:GE84"/>
    <mergeCell ref="BX86:CE86"/>
    <mergeCell ref="CF86:CR86"/>
    <mergeCell ref="CS86:DE86"/>
    <mergeCell ref="DF86:DR86"/>
    <mergeCell ref="DS86:EE86"/>
    <mergeCell ref="BX84:CE84"/>
    <mergeCell ref="BX85:CE85"/>
    <mergeCell ref="ES33:FE33"/>
    <mergeCell ref="FS34:GE34"/>
    <mergeCell ref="FS33:GE33"/>
    <mergeCell ref="A34:BW34"/>
    <mergeCell ref="BX34:CE34"/>
    <mergeCell ref="CF34:CR34"/>
    <mergeCell ref="CS34:DE34"/>
    <mergeCell ref="DF34:DR34"/>
    <mergeCell ref="DS34:EE34"/>
    <mergeCell ref="EF33:ER33"/>
    <mergeCell ref="ES35:FE35"/>
    <mergeCell ref="FF34:FR34"/>
    <mergeCell ref="FS35:GE35"/>
    <mergeCell ref="A33:BW33"/>
    <mergeCell ref="BX33:CE33"/>
    <mergeCell ref="CF33:CR33"/>
    <mergeCell ref="CS33:DE33"/>
    <mergeCell ref="DF33:DR33"/>
    <mergeCell ref="DS33:EE33"/>
    <mergeCell ref="ES34:FE34"/>
    <mergeCell ref="A35:BW35"/>
    <mergeCell ref="BX35:CE35"/>
    <mergeCell ref="CF35:CR35"/>
    <mergeCell ref="CS35:DE35"/>
    <mergeCell ref="DF35:DR35"/>
    <mergeCell ref="DS35:EE35"/>
    <mergeCell ref="EF34:ER34"/>
    <mergeCell ref="A32:BW32"/>
    <mergeCell ref="BX32:CE32"/>
    <mergeCell ref="CF32:CR32"/>
    <mergeCell ref="CS32:DE32"/>
    <mergeCell ref="DF32:DR32"/>
    <mergeCell ref="DS32:EE32"/>
    <mergeCell ref="DS156:EE156"/>
    <mergeCell ref="DF157:DR157"/>
    <mergeCell ref="DS157:EE157"/>
    <mergeCell ref="DF153:DR153"/>
    <mergeCell ref="DS153:EE153"/>
    <mergeCell ref="DF154:DR154"/>
    <mergeCell ref="DS154:EE154"/>
    <mergeCell ref="DF155:DR155"/>
    <mergeCell ref="DS155:EE155"/>
    <mergeCell ref="DF116:DR116"/>
    <mergeCell ref="DS116:EE116"/>
    <mergeCell ref="DF117:DR117"/>
    <mergeCell ref="DS117:EE117"/>
    <mergeCell ref="DF118:DR118"/>
    <mergeCell ref="DS118:EE118"/>
    <mergeCell ref="DF112:DR112"/>
    <mergeCell ref="DS112:EE112"/>
    <mergeCell ref="DF113:DR113"/>
    <mergeCell ref="DS113:EE113"/>
    <mergeCell ref="DF114:DR114"/>
    <mergeCell ref="DS114:EE114"/>
    <mergeCell ref="DF106:DR106"/>
    <mergeCell ref="DS106:EE106"/>
    <mergeCell ref="DF108:DR108"/>
    <mergeCell ref="DS108:EE108"/>
    <mergeCell ref="DF109:DR109"/>
    <mergeCell ref="DS109:EE109"/>
    <mergeCell ref="DF102:DR102"/>
    <mergeCell ref="DS102:EE102"/>
    <mergeCell ref="DF104:DR104"/>
    <mergeCell ref="DS104:EE104"/>
    <mergeCell ref="DF105:DR105"/>
    <mergeCell ref="DS105:EE105"/>
    <mergeCell ref="DF98:DR98"/>
    <mergeCell ref="DS98:EE98"/>
    <mergeCell ref="DF100:DR100"/>
    <mergeCell ref="DS100:EE100"/>
    <mergeCell ref="DF101:DR101"/>
    <mergeCell ref="DS101:EE101"/>
    <mergeCell ref="DF94:DR94"/>
    <mergeCell ref="DS94:EE94"/>
    <mergeCell ref="DF96:DR96"/>
    <mergeCell ref="DS96:EE96"/>
    <mergeCell ref="DF97:DR97"/>
    <mergeCell ref="DS97:EE97"/>
    <mergeCell ref="DF89:DR89"/>
    <mergeCell ref="DS89:EE89"/>
    <mergeCell ref="DF92:DR92"/>
    <mergeCell ref="DS92:EE92"/>
    <mergeCell ref="DF93:DR93"/>
    <mergeCell ref="DS93:EE93"/>
    <mergeCell ref="DF82:DR82"/>
    <mergeCell ref="DS82:EE82"/>
    <mergeCell ref="DF87:DR87"/>
    <mergeCell ref="DS87:EE87"/>
    <mergeCell ref="DF88:DR88"/>
    <mergeCell ref="DS88:EE88"/>
    <mergeCell ref="DF72:DR72"/>
    <mergeCell ref="DS72:EE72"/>
    <mergeCell ref="DF73:DR73"/>
    <mergeCell ref="DS73:EE73"/>
    <mergeCell ref="DF74:DR74"/>
    <mergeCell ref="DS74:EE74"/>
    <mergeCell ref="DF67:DR67"/>
    <mergeCell ref="DS67:EE67"/>
    <mergeCell ref="BX79:CE79"/>
    <mergeCell ref="CF79:CR79"/>
    <mergeCell ref="CS79:DE79"/>
    <mergeCell ref="DF79:DR79"/>
    <mergeCell ref="DS79:EE79"/>
    <mergeCell ref="DF71:DR71"/>
    <mergeCell ref="DS71:EE71"/>
    <mergeCell ref="BX71:CE71"/>
    <mergeCell ref="DF62:DR62"/>
    <mergeCell ref="DS62:EE62"/>
    <mergeCell ref="DF63:DR63"/>
    <mergeCell ref="DS63:EE63"/>
    <mergeCell ref="DF64:DR65"/>
    <mergeCell ref="DS64:EE65"/>
    <mergeCell ref="DS56:EE56"/>
    <mergeCell ref="DF57:DR57"/>
    <mergeCell ref="DS57:EE57"/>
    <mergeCell ref="DF58:DR58"/>
    <mergeCell ref="DS58:EE58"/>
    <mergeCell ref="DF59:DR60"/>
    <mergeCell ref="DS59:EE60"/>
    <mergeCell ref="DF51:DR52"/>
    <mergeCell ref="DS51:EE52"/>
    <mergeCell ref="DS49:EE49"/>
    <mergeCell ref="DF53:DR53"/>
    <mergeCell ref="DS53:EE53"/>
    <mergeCell ref="DF54:DR55"/>
    <mergeCell ref="DS54:EE55"/>
    <mergeCell ref="DF40:DR41"/>
    <mergeCell ref="DS40:EE41"/>
    <mergeCell ref="DF42:DR42"/>
    <mergeCell ref="DS42:EE42"/>
    <mergeCell ref="DF44:DR44"/>
    <mergeCell ref="DS44:EE44"/>
    <mergeCell ref="DF37:DR37"/>
    <mergeCell ref="DS37:EE37"/>
    <mergeCell ref="DF38:DR38"/>
    <mergeCell ref="DS38:EE38"/>
    <mergeCell ref="DF39:DR39"/>
    <mergeCell ref="DS39:EE39"/>
    <mergeCell ref="DF31:DR31"/>
    <mergeCell ref="DS31:EE31"/>
    <mergeCell ref="FS21:GE21"/>
    <mergeCell ref="FS22:GE22"/>
    <mergeCell ref="FS23:GE23"/>
    <mergeCell ref="FS24:GE24"/>
    <mergeCell ref="A26:GE26"/>
    <mergeCell ref="FS31:GE31"/>
    <mergeCell ref="FF29:FK29"/>
    <mergeCell ref="FL29:FN29"/>
    <mergeCell ref="A172:GE172"/>
    <mergeCell ref="A165:GE165"/>
    <mergeCell ref="A167:GE167"/>
    <mergeCell ref="A168:GE168"/>
    <mergeCell ref="A169:GE169"/>
    <mergeCell ref="FF156:FR156"/>
    <mergeCell ref="FS156:GE156"/>
    <mergeCell ref="A157:BW157"/>
    <mergeCell ref="BX157:CE157"/>
    <mergeCell ref="CF157:CR157"/>
    <mergeCell ref="CS157:DE157"/>
    <mergeCell ref="EF157:ER157"/>
    <mergeCell ref="ES157:FE157"/>
    <mergeCell ref="FF157:FR157"/>
    <mergeCell ref="FS157:GE157"/>
    <mergeCell ref="A156:BW156"/>
    <mergeCell ref="BX156:CE156"/>
    <mergeCell ref="CF156:CR156"/>
    <mergeCell ref="CS156:DE156"/>
    <mergeCell ref="EF156:ER156"/>
    <mergeCell ref="ES156:FE156"/>
    <mergeCell ref="FF154:FR154"/>
    <mergeCell ref="FS154:GE154"/>
    <mergeCell ref="A155:BW155"/>
    <mergeCell ref="BX155:CE155"/>
    <mergeCell ref="CF155:CR155"/>
    <mergeCell ref="CS155:DE155"/>
    <mergeCell ref="EF155:ER155"/>
    <mergeCell ref="ES155:FE155"/>
    <mergeCell ref="FF155:FR155"/>
    <mergeCell ref="FS153:GE153"/>
    <mergeCell ref="FS155:GE155"/>
    <mergeCell ref="A154:BW154"/>
    <mergeCell ref="BX154:CE154"/>
    <mergeCell ref="CF154:CR154"/>
    <mergeCell ref="CS154:DE154"/>
    <mergeCell ref="EF154:ER154"/>
    <mergeCell ref="ES154:FE154"/>
    <mergeCell ref="A153:BW153"/>
    <mergeCell ref="BX153:CE153"/>
    <mergeCell ref="CF153:CR153"/>
    <mergeCell ref="CS153:DE153"/>
    <mergeCell ref="EF153:ER153"/>
    <mergeCell ref="ES153:FE153"/>
    <mergeCell ref="FS151:GE151"/>
    <mergeCell ref="A152:BW152"/>
    <mergeCell ref="BX152:CE152"/>
    <mergeCell ref="CF152:CR152"/>
    <mergeCell ref="CS152:DE152"/>
    <mergeCell ref="EF152:ER152"/>
    <mergeCell ref="ES152:FE152"/>
    <mergeCell ref="DF152:DR152"/>
    <mergeCell ref="DS152:EE152"/>
    <mergeCell ref="FS152:GE152"/>
    <mergeCell ref="A151:BW151"/>
    <mergeCell ref="BX151:CE151"/>
    <mergeCell ref="CF151:CR151"/>
    <mergeCell ref="CS151:DE151"/>
    <mergeCell ref="EF151:ER151"/>
    <mergeCell ref="ES151:FE151"/>
    <mergeCell ref="DF151:DR151"/>
    <mergeCell ref="DS151:EE151"/>
    <mergeCell ref="FS147:GE147"/>
    <mergeCell ref="DF146:DR146"/>
    <mergeCell ref="A148:BW148"/>
    <mergeCell ref="BX148:CE148"/>
    <mergeCell ref="CF148:CR148"/>
    <mergeCell ref="CS148:DE148"/>
    <mergeCell ref="EF148:ER148"/>
    <mergeCell ref="ES148:FE148"/>
    <mergeCell ref="FS148:GE148"/>
    <mergeCell ref="DS146:EE146"/>
    <mergeCell ref="A147:BW147"/>
    <mergeCell ref="BX147:CE147"/>
    <mergeCell ref="CF147:CR147"/>
    <mergeCell ref="CS147:DE147"/>
    <mergeCell ref="EF147:ER147"/>
    <mergeCell ref="ES147:FE147"/>
    <mergeCell ref="DF147:DR147"/>
    <mergeCell ref="DS147:EE147"/>
    <mergeCell ref="ES119:FE119"/>
    <mergeCell ref="FF119:FR119"/>
    <mergeCell ref="FS119:GE119"/>
    <mergeCell ref="A146:BW146"/>
    <mergeCell ref="BX146:CE146"/>
    <mergeCell ref="CF146:CR146"/>
    <mergeCell ref="CS146:DE146"/>
    <mergeCell ref="EF146:ER146"/>
    <mergeCell ref="ES146:FE146"/>
    <mergeCell ref="FS146:GE146"/>
    <mergeCell ref="A119:BW119"/>
    <mergeCell ref="BX119:CE119"/>
    <mergeCell ref="CF119:CR119"/>
    <mergeCell ref="CS119:DE119"/>
    <mergeCell ref="EF119:ER119"/>
    <mergeCell ref="DF119:DR119"/>
    <mergeCell ref="DS119:EE119"/>
    <mergeCell ref="FF117:FR117"/>
    <mergeCell ref="FS117:GE117"/>
    <mergeCell ref="A118:BW118"/>
    <mergeCell ref="BX118:CE118"/>
    <mergeCell ref="CF118:CR118"/>
    <mergeCell ref="CS118:DE118"/>
    <mergeCell ref="EF118:ER118"/>
    <mergeCell ref="ES118:FE118"/>
    <mergeCell ref="FF118:FR118"/>
    <mergeCell ref="FS118:GE118"/>
    <mergeCell ref="A117:BW117"/>
    <mergeCell ref="BX117:CE117"/>
    <mergeCell ref="CF117:CR117"/>
    <mergeCell ref="CS117:DE117"/>
    <mergeCell ref="EF117:ER117"/>
    <mergeCell ref="ES117:FE117"/>
    <mergeCell ref="FF115:FR115"/>
    <mergeCell ref="FS115:GE115"/>
    <mergeCell ref="A116:BW116"/>
    <mergeCell ref="BX116:CE116"/>
    <mergeCell ref="CF116:CR116"/>
    <mergeCell ref="CS116:DE116"/>
    <mergeCell ref="EF116:ER116"/>
    <mergeCell ref="ES116:FE116"/>
    <mergeCell ref="FF116:FR116"/>
    <mergeCell ref="FS116:GE116"/>
    <mergeCell ref="A115:BW115"/>
    <mergeCell ref="BX115:CE115"/>
    <mergeCell ref="CF115:CR115"/>
    <mergeCell ref="CS115:DE115"/>
    <mergeCell ref="EF115:ER115"/>
    <mergeCell ref="ES115:FE115"/>
    <mergeCell ref="DF115:DR115"/>
    <mergeCell ref="DS115:EE115"/>
    <mergeCell ref="FF113:FR113"/>
    <mergeCell ref="FS113:GE113"/>
    <mergeCell ref="A114:BW114"/>
    <mergeCell ref="BX114:CE114"/>
    <mergeCell ref="CF114:CR114"/>
    <mergeCell ref="CS114:DE114"/>
    <mergeCell ref="EF114:ER114"/>
    <mergeCell ref="ES114:FE114"/>
    <mergeCell ref="FF114:FR114"/>
    <mergeCell ref="FS114:GE114"/>
    <mergeCell ref="A113:BW113"/>
    <mergeCell ref="BX113:CE113"/>
    <mergeCell ref="CF113:CR113"/>
    <mergeCell ref="CS113:DE113"/>
    <mergeCell ref="EF113:ER113"/>
    <mergeCell ref="ES113:FE113"/>
    <mergeCell ref="FF107:FR107"/>
    <mergeCell ref="FS107:GE107"/>
    <mergeCell ref="A108:BW108"/>
    <mergeCell ref="BX108:CE108"/>
    <mergeCell ref="CF108:CR108"/>
    <mergeCell ref="CS108:DE108"/>
    <mergeCell ref="EF108:ER108"/>
    <mergeCell ref="ES108:FE108"/>
    <mergeCell ref="FF108:FR108"/>
    <mergeCell ref="FS108:GE108"/>
    <mergeCell ref="A107:BW107"/>
    <mergeCell ref="BX107:CE107"/>
    <mergeCell ref="CF107:CR107"/>
    <mergeCell ref="CS107:DE107"/>
    <mergeCell ref="EF107:ER107"/>
    <mergeCell ref="ES107:FE107"/>
    <mergeCell ref="DF107:DR107"/>
    <mergeCell ref="DS107:EE107"/>
    <mergeCell ref="FF105:FR105"/>
    <mergeCell ref="FS105:GE105"/>
    <mergeCell ref="A106:BW106"/>
    <mergeCell ref="BX106:CE106"/>
    <mergeCell ref="CF106:CR106"/>
    <mergeCell ref="CS106:DE106"/>
    <mergeCell ref="EF106:ER106"/>
    <mergeCell ref="ES106:FE106"/>
    <mergeCell ref="FF106:FR106"/>
    <mergeCell ref="FS106:GE106"/>
    <mergeCell ref="A105:BW105"/>
    <mergeCell ref="BX105:CE105"/>
    <mergeCell ref="CF105:CR105"/>
    <mergeCell ref="CS105:DE105"/>
    <mergeCell ref="EF105:ER105"/>
    <mergeCell ref="ES105:FE105"/>
    <mergeCell ref="FF103:FR103"/>
    <mergeCell ref="FS103:GE103"/>
    <mergeCell ref="A104:BW104"/>
    <mergeCell ref="BX104:CE104"/>
    <mergeCell ref="CF104:CR104"/>
    <mergeCell ref="CS104:DE104"/>
    <mergeCell ref="EF104:ER104"/>
    <mergeCell ref="ES104:FE104"/>
    <mergeCell ref="FF104:FR104"/>
    <mergeCell ref="FS104:GE104"/>
    <mergeCell ref="A103:BW103"/>
    <mergeCell ref="BX103:CE103"/>
    <mergeCell ref="CF103:CR103"/>
    <mergeCell ref="CS103:DE103"/>
    <mergeCell ref="EF103:ER103"/>
    <mergeCell ref="ES103:FE103"/>
    <mergeCell ref="DF103:DR103"/>
    <mergeCell ref="DS103:EE103"/>
    <mergeCell ref="FF101:FR101"/>
    <mergeCell ref="FS101:GE101"/>
    <mergeCell ref="A102:BW102"/>
    <mergeCell ref="BX102:CE102"/>
    <mergeCell ref="CF102:CR102"/>
    <mergeCell ref="CS102:DE102"/>
    <mergeCell ref="EF102:ER102"/>
    <mergeCell ref="ES102:FE102"/>
    <mergeCell ref="FF102:FR102"/>
    <mergeCell ref="FS102:GE102"/>
    <mergeCell ref="A101:BW101"/>
    <mergeCell ref="BX101:CE101"/>
    <mergeCell ref="CF101:CR101"/>
    <mergeCell ref="CS101:DE101"/>
    <mergeCell ref="EF101:ER101"/>
    <mergeCell ref="ES101:FE101"/>
    <mergeCell ref="FF99:FR99"/>
    <mergeCell ref="FS99:GE99"/>
    <mergeCell ref="A100:BW100"/>
    <mergeCell ref="BX100:CE100"/>
    <mergeCell ref="CF100:CR100"/>
    <mergeCell ref="CS100:DE100"/>
    <mergeCell ref="EF100:ER100"/>
    <mergeCell ref="ES100:FE100"/>
    <mergeCell ref="FF100:FR100"/>
    <mergeCell ref="FS100:GE100"/>
    <mergeCell ref="A99:BW99"/>
    <mergeCell ref="BX99:CE99"/>
    <mergeCell ref="CF99:CR99"/>
    <mergeCell ref="CS99:DE99"/>
    <mergeCell ref="EF99:ER99"/>
    <mergeCell ref="ES99:FE99"/>
    <mergeCell ref="DF99:DR99"/>
    <mergeCell ref="DS99:EE99"/>
    <mergeCell ref="FF97:FR97"/>
    <mergeCell ref="FS97:GE97"/>
    <mergeCell ref="A98:BW98"/>
    <mergeCell ref="BX98:CE98"/>
    <mergeCell ref="CF98:CR98"/>
    <mergeCell ref="CS98:DE98"/>
    <mergeCell ref="EF98:ER98"/>
    <mergeCell ref="ES98:FE98"/>
    <mergeCell ref="FF98:FR98"/>
    <mergeCell ref="FS98:GE98"/>
    <mergeCell ref="A97:BW97"/>
    <mergeCell ref="BX97:CE97"/>
    <mergeCell ref="CF97:CR97"/>
    <mergeCell ref="CS97:DE97"/>
    <mergeCell ref="EF97:ER97"/>
    <mergeCell ref="ES97:FE97"/>
    <mergeCell ref="FF95:FR95"/>
    <mergeCell ref="FS95:GE95"/>
    <mergeCell ref="A96:BW96"/>
    <mergeCell ref="BX96:CE96"/>
    <mergeCell ref="CF96:CR96"/>
    <mergeCell ref="CS96:DE96"/>
    <mergeCell ref="EF96:ER96"/>
    <mergeCell ref="ES96:FE96"/>
    <mergeCell ref="FF96:FR96"/>
    <mergeCell ref="FS96:GE96"/>
    <mergeCell ref="A95:BW95"/>
    <mergeCell ref="BX95:CE95"/>
    <mergeCell ref="CF95:CR95"/>
    <mergeCell ref="CS95:DE95"/>
    <mergeCell ref="EF95:ER95"/>
    <mergeCell ref="ES95:FE95"/>
    <mergeCell ref="DF95:DR95"/>
    <mergeCell ref="DS95:EE95"/>
    <mergeCell ref="FF93:FR93"/>
    <mergeCell ref="FS93:GE93"/>
    <mergeCell ref="A94:BW94"/>
    <mergeCell ref="BX94:CE94"/>
    <mergeCell ref="CF94:CR94"/>
    <mergeCell ref="CS94:DE94"/>
    <mergeCell ref="EF94:ER94"/>
    <mergeCell ref="ES94:FE94"/>
    <mergeCell ref="FF94:FR94"/>
    <mergeCell ref="FS94:GE94"/>
    <mergeCell ref="A93:BW93"/>
    <mergeCell ref="BX93:CE93"/>
    <mergeCell ref="CF93:CR93"/>
    <mergeCell ref="CS93:DE93"/>
    <mergeCell ref="EF93:ER93"/>
    <mergeCell ref="ES93:FE93"/>
    <mergeCell ref="FF91:FR91"/>
    <mergeCell ref="FS91:GE91"/>
    <mergeCell ref="A92:BW92"/>
    <mergeCell ref="BX92:CE92"/>
    <mergeCell ref="CF92:CR92"/>
    <mergeCell ref="CS92:DE92"/>
    <mergeCell ref="EF92:ER92"/>
    <mergeCell ref="ES92:FE92"/>
    <mergeCell ref="FF92:FR92"/>
    <mergeCell ref="FS92:GE92"/>
    <mergeCell ref="A91:BW91"/>
    <mergeCell ref="BX91:CE91"/>
    <mergeCell ref="CF91:CR91"/>
    <mergeCell ref="CS91:DE91"/>
    <mergeCell ref="EF91:ER91"/>
    <mergeCell ref="ES91:FE91"/>
    <mergeCell ref="DF91:DR91"/>
    <mergeCell ref="DS91:EE91"/>
    <mergeCell ref="FF88:FR88"/>
    <mergeCell ref="FS88:GE88"/>
    <mergeCell ref="A89:BW89"/>
    <mergeCell ref="BX89:CE89"/>
    <mergeCell ref="CF89:CR89"/>
    <mergeCell ref="CS89:DE89"/>
    <mergeCell ref="EF89:ER89"/>
    <mergeCell ref="ES89:FE89"/>
    <mergeCell ref="FF89:FR89"/>
    <mergeCell ref="FS89:GE89"/>
    <mergeCell ref="A88:BW88"/>
    <mergeCell ref="BX88:CE88"/>
    <mergeCell ref="CF88:CR88"/>
    <mergeCell ref="CS88:DE88"/>
    <mergeCell ref="EF88:ER88"/>
    <mergeCell ref="ES88:FE88"/>
    <mergeCell ref="FF83:FR83"/>
    <mergeCell ref="FS83:GE83"/>
    <mergeCell ref="BX87:CE87"/>
    <mergeCell ref="CF87:CR87"/>
    <mergeCell ref="CS87:DE87"/>
    <mergeCell ref="EF87:ER87"/>
    <mergeCell ref="ES87:FE87"/>
    <mergeCell ref="FF87:FR87"/>
    <mergeCell ref="FS87:GE87"/>
    <mergeCell ref="EF84:ER84"/>
    <mergeCell ref="A83:BW83"/>
    <mergeCell ref="BX83:CE83"/>
    <mergeCell ref="CF83:CR83"/>
    <mergeCell ref="CS83:DE83"/>
    <mergeCell ref="EF83:ER83"/>
    <mergeCell ref="ES83:FE83"/>
    <mergeCell ref="DF83:DR83"/>
    <mergeCell ref="DS83:EE83"/>
    <mergeCell ref="FF81:FR81"/>
    <mergeCell ref="FS81:GE81"/>
    <mergeCell ref="A82:BW82"/>
    <mergeCell ref="BX82:CE82"/>
    <mergeCell ref="CF82:CR82"/>
    <mergeCell ref="CS82:DE82"/>
    <mergeCell ref="EF82:ER82"/>
    <mergeCell ref="ES82:FE82"/>
    <mergeCell ref="FF82:FR82"/>
    <mergeCell ref="FS82:GE82"/>
    <mergeCell ref="A81:BW81"/>
    <mergeCell ref="BX81:CE81"/>
    <mergeCell ref="CF81:CR81"/>
    <mergeCell ref="CS81:DE81"/>
    <mergeCell ref="EF81:ER81"/>
    <mergeCell ref="ES81:FE81"/>
    <mergeCell ref="DF81:DR81"/>
    <mergeCell ref="DS81:EE81"/>
    <mergeCell ref="FF73:FR73"/>
    <mergeCell ref="FS73:GE73"/>
    <mergeCell ref="CS74:DE74"/>
    <mergeCell ref="EF74:ER74"/>
    <mergeCell ref="ES74:FE74"/>
    <mergeCell ref="FF74:FR74"/>
    <mergeCell ref="FS74:GE74"/>
    <mergeCell ref="CS73:DE73"/>
    <mergeCell ref="EF73:ER73"/>
    <mergeCell ref="ES73:FE73"/>
    <mergeCell ref="A73:BW73"/>
    <mergeCell ref="BX73:CE73"/>
    <mergeCell ref="CF73:CR73"/>
    <mergeCell ref="BX74:CE74"/>
    <mergeCell ref="CF74:CR74"/>
    <mergeCell ref="A74:BW80"/>
    <mergeCell ref="BX80:CE80"/>
    <mergeCell ref="CF80:CR80"/>
    <mergeCell ref="CF76:CR76"/>
    <mergeCell ref="BX75:CE75"/>
    <mergeCell ref="FS71:GE71"/>
    <mergeCell ref="A72:BW72"/>
    <mergeCell ref="BX72:CE72"/>
    <mergeCell ref="CF72:CR72"/>
    <mergeCell ref="CS72:DE72"/>
    <mergeCell ref="EF72:ER72"/>
    <mergeCell ref="ES72:FE72"/>
    <mergeCell ref="FF72:FR72"/>
    <mergeCell ref="FS72:GE72"/>
    <mergeCell ref="A71:BW71"/>
    <mergeCell ref="FF66:FR66"/>
    <mergeCell ref="FS66:GE66"/>
    <mergeCell ref="A67:BW67"/>
    <mergeCell ref="BX67:CE67"/>
    <mergeCell ref="CF67:CR67"/>
    <mergeCell ref="CS67:DE67"/>
    <mergeCell ref="EF67:ER67"/>
    <mergeCell ref="ES67:FE67"/>
    <mergeCell ref="FF67:FR67"/>
    <mergeCell ref="FS67:GE67"/>
    <mergeCell ref="A66:BW66"/>
    <mergeCell ref="BX66:CE66"/>
    <mergeCell ref="CF66:CR66"/>
    <mergeCell ref="CS66:DE66"/>
    <mergeCell ref="EF66:ER66"/>
    <mergeCell ref="ES66:FE66"/>
    <mergeCell ref="DF66:DR66"/>
    <mergeCell ref="DS66:EE66"/>
    <mergeCell ref="FF64:FR65"/>
    <mergeCell ref="FS64:GE65"/>
    <mergeCell ref="EF80:ER80"/>
    <mergeCell ref="ES80:FE80"/>
    <mergeCell ref="FF80:FR80"/>
    <mergeCell ref="FS80:GE80"/>
    <mergeCell ref="EF79:ER79"/>
    <mergeCell ref="ES79:FE79"/>
    <mergeCell ref="FF79:FR79"/>
    <mergeCell ref="FS79:GE79"/>
    <mergeCell ref="FF63:FR63"/>
    <mergeCell ref="FS63:GE63"/>
    <mergeCell ref="BX62:CE62"/>
    <mergeCell ref="A64:BW64"/>
    <mergeCell ref="BX64:CE65"/>
    <mergeCell ref="CF64:CR65"/>
    <mergeCell ref="CS64:DE65"/>
    <mergeCell ref="A65:BW65"/>
    <mergeCell ref="EF64:ER65"/>
    <mergeCell ref="ES64:FE65"/>
    <mergeCell ref="A63:BW63"/>
    <mergeCell ref="BX63:CE63"/>
    <mergeCell ref="CF63:CR63"/>
    <mergeCell ref="CS63:DE63"/>
    <mergeCell ref="EF63:ER63"/>
    <mergeCell ref="ES63:FE63"/>
    <mergeCell ref="EF62:ER62"/>
    <mergeCell ref="ES62:FE62"/>
    <mergeCell ref="FF62:FR62"/>
    <mergeCell ref="FS59:GE60"/>
    <mergeCell ref="EF59:ER60"/>
    <mergeCell ref="ES59:FE60"/>
    <mergeCell ref="FF59:FR60"/>
    <mergeCell ref="FS62:GE62"/>
    <mergeCell ref="A90:BW90"/>
    <mergeCell ref="BX90:CE90"/>
    <mergeCell ref="CF90:CR90"/>
    <mergeCell ref="CS90:DE90"/>
    <mergeCell ref="EF90:ER90"/>
    <mergeCell ref="ES90:FE90"/>
    <mergeCell ref="DF90:DR90"/>
    <mergeCell ref="DS90:EE90"/>
    <mergeCell ref="A62:BW62"/>
    <mergeCell ref="FF56:FR56"/>
    <mergeCell ref="FS56:GE56"/>
    <mergeCell ref="A59:BW59"/>
    <mergeCell ref="BX59:CE60"/>
    <mergeCell ref="CF59:CR60"/>
    <mergeCell ref="CS59:DE60"/>
    <mergeCell ref="A60:BW60"/>
    <mergeCell ref="CF62:CR62"/>
    <mergeCell ref="CS62:DE62"/>
    <mergeCell ref="ES54:FE55"/>
    <mergeCell ref="FF54:FR55"/>
    <mergeCell ref="FS54:GE55"/>
    <mergeCell ref="A56:BW56"/>
    <mergeCell ref="BX56:CE56"/>
    <mergeCell ref="CF56:CR56"/>
    <mergeCell ref="CS56:DE56"/>
    <mergeCell ref="EF56:ER56"/>
    <mergeCell ref="ES56:FE56"/>
    <mergeCell ref="DF56:DR56"/>
    <mergeCell ref="A54:BW54"/>
    <mergeCell ref="BX54:CE55"/>
    <mergeCell ref="CF54:CR55"/>
    <mergeCell ref="CS54:DE55"/>
    <mergeCell ref="A55:BW55"/>
    <mergeCell ref="EF54:ER55"/>
    <mergeCell ref="FF51:FR52"/>
    <mergeCell ref="FS51:GE52"/>
    <mergeCell ref="A53:BW53"/>
    <mergeCell ref="BX53:CE53"/>
    <mergeCell ref="CF53:CR53"/>
    <mergeCell ref="CS53:DE53"/>
    <mergeCell ref="EF53:ER53"/>
    <mergeCell ref="ES53:FE53"/>
    <mergeCell ref="FF53:FR53"/>
    <mergeCell ref="FS53:GE53"/>
    <mergeCell ref="FF50:FR50"/>
    <mergeCell ref="FS50:GE50"/>
    <mergeCell ref="CS48:DE48"/>
    <mergeCell ref="A51:BW51"/>
    <mergeCell ref="BX51:CE52"/>
    <mergeCell ref="CF51:CR52"/>
    <mergeCell ref="CS51:DE52"/>
    <mergeCell ref="A52:BW52"/>
    <mergeCell ref="EF51:ER52"/>
    <mergeCell ref="ES51:FE52"/>
    <mergeCell ref="A50:BW50"/>
    <mergeCell ref="BX50:CE50"/>
    <mergeCell ref="CF50:CR50"/>
    <mergeCell ref="CS50:DE50"/>
    <mergeCell ref="EF50:ER50"/>
    <mergeCell ref="ES50:FE50"/>
    <mergeCell ref="DF50:DR50"/>
    <mergeCell ref="DS50:EE50"/>
    <mergeCell ref="CF44:CR44"/>
    <mergeCell ref="ES46:FE46"/>
    <mergeCell ref="FF46:FR46"/>
    <mergeCell ref="CS44:DE44"/>
    <mergeCell ref="EF44:ER44"/>
    <mergeCell ref="ES44:FE44"/>
    <mergeCell ref="DF46:DR46"/>
    <mergeCell ref="DS46:EE46"/>
    <mergeCell ref="CF45:CR45"/>
    <mergeCell ref="CS45:DE45"/>
    <mergeCell ref="FS46:GE46"/>
    <mergeCell ref="A46:BW46"/>
    <mergeCell ref="BX46:CE46"/>
    <mergeCell ref="CF46:CR46"/>
    <mergeCell ref="CS46:DE46"/>
    <mergeCell ref="BX48:CE48"/>
    <mergeCell ref="CF48:CR48"/>
    <mergeCell ref="EF46:ER46"/>
    <mergeCell ref="DF48:DR48"/>
    <mergeCell ref="DS48:EE48"/>
    <mergeCell ref="FS44:GE44"/>
    <mergeCell ref="A42:BW42"/>
    <mergeCell ref="BX42:CE42"/>
    <mergeCell ref="CF42:CR42"/>
    <mergeCell ref="CS42:DE42"/>
    <mergeCell ref="FS40:GE41"/>
    <mergeCell ref="EF42:ER42"/>
    <mergeCell ref="ES42:FE42"/>
    <mergeCell ref="FF42:FR42"/>
    <mergeCell ref="FS42:GE42"/>
    <mergeCell ref="CF71:CR71"/>
    <mergeCell ref="CS71:DE71"/>
    <mergeCell ref="A40:BW40"/>
    <mergeCell ref="A41:BW41"/>
    <mergeCell ref="BX40:CE41"/>
    <mergeCell ref="CF40:CR41"/>
    <mergeCell ref="CS40:DE41"/>
    <mergeCell ref="A44:BW44"/>
    <mergeCell ref="BX44:CE44"/>
    <mergeCell ref="A57:BW57"/>
    <mergeCell ref="EF71:ER71"/>
    <mergeCell ref="ES71:FE71"/>
    <mergeCell ref="FF71:FR71"/>
    <mergeCell ref="EF39:ER39"/>
    <mergeCell ref="ES39:FE39"/>
    <mergeCell ref="FF39:FR39"/>
    <mergeCell ref="EF40:ER41"/>
    <mergeCell ref="ES40:FE41"/>
    <mergeCell ref="FF40:FR41"/>
    <mergeCell ref="FF44:FR44"/>
    <mergeCell ref="FS38:GE38"/>
    <mergeCell ref="FS39:GE39"/>
    <mergeCell ref="A39:BW39"/>
    <mergeCell ref="BX39:CE39"/>
    <mergeCell ref="CF39:CR39"/>
    <mergeCell ref="CS39:DE39"/>
    <mergeCell ref="ES37:FE37"/>
    <mergeCell ref="FF37:FR37"/>
    <mergeCell ref="FS37:GE37"/>
    <mergeCell ref="A38:BW38"/>
    <mergeCell ref="BX38:CE38"/>
    <mergeCell ref="CF38:CR38"/>
    <mergeCell ref="CS38:DE38"/>
    <mergeCell ref="EF38:ER38"/>
    <mergeCell ref="ES38:FE38"/>
    <mergeCell ref="FF38:FR38"/>
    <mergeCell ref="A37:BW37"/>
    <mergeCell ref="BX37:CE37"/>
    <mergeCell ref="CF37:CR37"/>
    <mergeCell ref="CS37:DE37"/>
    <mergeCell ref="EF37:ER37"/>
    <mergeCell ref="A31:BW31"/>
    <mergeCell ref="BX31:CE31"/>
    <mergeCell ref="CF31:CR31"/>
    <mergeCell ref="CS31:DE31"/>
    <mergeCell ref="DF36:DR36"/>
    <mergeCell ref="BK18:BM18"/>
    <mergeCell ref="BN18:BO18"/>
    <mergeCell ref="BQ18:CE18"/>
    <mergeCell ref="CF18:CH18"/>
    <mergeCell ref="CI18:CK18"/>
    <mergeCell ref="BG18:BJ18"/>
    <mergeCell ref="A19:AA19"/>
    <mergeCell ref="AB20:EP20"/>
    <mergeCell ref="K23:EP23"/>
    <mergeCell ref="CH16:CL16"/>
    <mergeCell ref="BI16:CD16"/>
    <mergeCell ref="AY16:BE16"/>
    <mergeCell ref="CP16:CX16"/>
    <mergeCell ref="BF16:BH16"/>
    <mergeCell ref="CE16:CG16"/>
    <mergeCell ref="CM16:CO16"/>
    <mergeCell ref="EW12:FI12"/>
    <mergeCell ref="FL12:GE12"/>
    <mergeCell ref="EW13:EX13"/>
    <mergeCell ref="EY13:FA13"/>
    <mergeCell ref="FB13:FC13"/>
    <mergeCell ref="FE13:FS13"/>
    <mergeCell ref="FT13:FV13"/>
    <mergeCell ref="FW13:FY13"/>
    <mergeCell ref="FL11:GE11"/>
    <mergeCell ref="EW11:FI11"/>
    <mergeCell ref="EW6:GE6"/>
    <mergeCell ref="EW7:GE7"/>
    <mergeCell ref="EW8:GE8"/>
    <mergeCell ref="EW9:GE9"/>
    <mergeCell ref="EW10:GE10"/>
    <mergeCell ref="A36:BW36"/>
    <mergeCell ref="BX36:CE36"/>
    <mergeCell ref="CF36:CR36"/>
    <mergeCell ref="CS36:DE36"/>
    <mergeCell ref="EF36:ER36"/>
    <mergeCell ref="ES36:FE36"/>
    <mergeCell ref="FF36:FR36"/>
    <mergeCell ref="FS36:GE36"/>
    <mergeCell ref="EF32:ER32"/>
    <mergeCell ref="ES32:FE32"/>
    <mergeCell ref="FF32:FR32"/>
    <mergeCell ref="DS36:EE36"/>
    <mergeCell ref="FF35:FR35"/>
    <mergeCell ref="FF33:FR33"/>
    <mergeCell ref="FS32:GE32"/>
    <mergeCell ref="EF35:ER35"/>
    <mergeCell ref="FF31:FR31"/>
    <mergeCell ref="EF28:GE28"/>
    <mergeCell ref="ES30:FE30"/>
    <mergeCell ref="EF31:ER31"/>
    <mergeCell ref="ES31:FE31"/>
    <mergeCell ref="FS29:GE30"/>
    <mergeCell ref="FS16:GE17"/>
    <mergeCell ref="FS18:GE18"/>
    <mergeCell ref="FS19:GE19"/>
    <mergeCell ref="FS20:GE20"/>
    <mergeCell ref="FO29:FR29"/>
    <mergeCell ref="FF30:FR30"/>
    <mergeCell ref="DS28:EE30"/>
    <mergeCell ref="CS15:CU15"/>
    <mergeCell ref="EL29:EN29"/>
    <mergeCell ref="ES29:EX29"/>
    <mergeCell ref="EY29:FA29"/>
    <mergeCell ref="FB29:FE29"/>
    <mergeCell ref="EF57:ER57"/>
    <mergeCell ref="ES57:FE57"/>
    <mergeCell ref="FF57:FR57"/>
    <mergeCell ref="FS57:GE57"/>
    <mergeCell ref="DF45:DR45"/>
    <mergeCell ref="BX28:CE30"/>
    <mergeCell ref="CF28:CR30"/>
    <mergeCell ref="CS28:DE30"/>
    <mergeCell ref="EF30:ER30"/>
    <mergeCell ref="EF29:EK29"/>
    <mergeCell ref="A58:BW58"/>
    <mergeCell ref="BX58:CE58"/>
    <mergeCell ref="CF58:CR58"/>
    <mergeCell ref="CS58:DE58"/>
    <mergeCell ref="BX57:CE57"/>
    <mergeCell ref="CF57:CR57"/>
    <mergeCell ref="CS57:DE57"/>
    <mergeCell ref="A109:BW109"/>
    <mergeCell ref="A111:BW111"/>
    <mergeCell ref="A110:BW110"/>
    <mergeCell ref="CF110:CR110"/>
    <mergeCell ref="CS110:DE110"/>
    <mergeCell ref="EF110:ER110"/>
    <mergeCell ref="DF111:DR111"/>
    <mergeCell ref="DS111:EE111"/>
    <mergeCell ref="CS111:DE111"/>
    <mergeCell ref="EF111:ER111"/>
    <mergeCell ref="BX109:CE109"/>
    <mergeCell ref="BX110:CE110"/>
    <mergeCell ref="BX111:CE111"/>
    <mergeCell ref="FF109:FR109"/>
    <mergeCell ref="DF110:DR110"/>
    <mergeCell ref="DS110:EE110"/>
    <mergeCell ref="CF111:CR111"/>
    <mergeCell ref="ES111:FE111"/>
    <mergeCell ref="FF111:FR111"/>
    <mergeCell ref="FS109:GE109"/>
    <mergeCell ref="FS110:GE110"/>
    <mergeCell ref="CF109:CR109"/>
    <mergeCell ref="CS109:DE109"/>
    <mergeCell ref="EF109:ER109"/>
    <mergeCell ref="ES110:FE110"/>
    <mergeCell ref="FF110:FR110"/>
    <mergeCell ref="ES109:FE109"/>
    <mergeCell ref="FF45:FR45"/>
    <mergeCell ref="FS45:GE45"/>
    <mergeCell ref="FF43:FR43"/>
    <mergeCell ref="FS111:GE111"/>
    <mergeCell ref="A112:BW112"/>
    <mergeCell ref="BX112:CE112"/>
    <mergeCell ref="CF112:CR112"/>
    <mergeCell ref="CS112:DE112"/>
    <mergeCell ref="EF112:ER112"/>
    <mergeCell ref="ES112:FE112"/>
    <mergeCell ref="EA1:GE1"/>
    <mergeCell ref="EA2:GE2"/>
    <mergeCell ref="EA3:GE3"/>
    <mergeCell ref="AW15:CR15"/>
    <mergeCell ref="CL18:CO18"/>
    <mergeCell ref="A28:BW30"/>
    <mergeCell ref="FZ13:GB13"/>
    <mergeCell ref="CV15:CY15"/>
    <mergeCell ref="EO29:ER29"/>
    <mergeCell ref="DF28:DR30"/>
    <mergeCell ref="FF47:FR47"/>
    <mergeCell ref="FS47:GE47"/>
    <mergeCell ref="CS47:DE47"/>
    <mergeCell ref="CF47:CR47"/>
    <mergeCell ref="BX47:CE47"/>
    <mergeCell ref="A47:BW47"/>
    <mergeCell ref="DS47:EE47"/>
    <mergeCell ref="DF47:DR47"/>
    <mergeCell ref="FS43:GE43"/>
    <mergeCell ref="EF45:ER45"/>
    <mergeCell ref="ES45:FE45"/>
    <mergeCell ref="A45:BW45"/>
    <mergeCell ref="BX45:CE45"/>
    <mergeCell ref="A43:BW43"/>
    <mergeCell ref="BX43:CE43"/>
    <mergeCell ref="CF43:CR43"/>
    <mergeCell ref="CS43:DE43"/>
    <mergeCell ref="DS45:EE45"/>
    <mergeCell ref="EF43:ER43"/>
    <mergeCell ref="ES43:FE43"/>
    <mergeCell ref="EF47:ER47"/>
    <mergeCell ref="ES47:FE47"/>
    <mergeCell ref="DF43:DR43"/>
    <mergeCell ref="DS43:EE43"/>
    <mergeCell ref="EF48:ER48"/>
    <mergeCell ref="ES48:FE48"/>
    <mergeCell ref="FF48:FR48"/>
    <mergeCell ref="FS48:GE48"/>
    <mergeCell ref="BX49:CE49"/>
    <mergeCell ref="CF49:CR49"/>
    <mergeCell ref="CS49:DE49"/>
    <mergeCell ref="DF49:DR49"/>
    <mergeCell ref="DF61:DR61"/>
    <mergeCell ref="DS61:EE61"/>
    <mergeCell ref="EF49:ER49"/>
    <mergeCell ref="ES49:FE49"/>
    <mergeCell ref="FF49:FR49"/>
    <mergeCell ref="FS49:GE49"/>
    <mergeCell ref="EF58:ER58"/>
    <mergeCell ref="ES58:FE58"/>
    <mergeCell ref="FF58:FR58"/>
    <mergeCell ref="FS58:GE58"/>
    <mergeCell ref="A48:BW48"/>
    <mergeCell ref="A49:BW49"/>
    <mergeCell ref="EF61:ER61"/>
    <mergeCell ref="ES61:FE61"/>
    <mergeCell ref="FF61:FR61"/>
    <mergeCell ref="FS61:GE61"/>
    <mergeCell ref="A61:BW61"/>
    <mergeCell ref="BX61:CE61"/>
    <mergeCell ref="CF61:CR61"/>
    <mergeCell ref="CS61:DE61"/>
    <mergeCell ref="DF80:DR80"/>
    <mergeCell ref="DS80:EE80"/>
    <mergeCell ref="BX77:CE77"/>
    <mergeCell ref="CF77:CR77"/>
    <mergeCell ref="CS77:DE77"/>
    <mergeCell ref="DF77:DR77"/>
    <mergeCell ref="DS77:EE77"/>
    <mergeCell ref="ES77:FE77"/>
    <mergeCell ref="FF77:FR77"/>
    <mergeCell ref="FS77:GE77"/>
    <mergeCell ref="BX78:CE78"/>
    <mergeCell ref="CF78:CR78"/>
    <mergeCell ref="CS78:DE78"/>
    <mergeCell ref="DF78:DR78"/>
    <mergeCell ref="DS78:EE78"/>
    <mergeCell ref="EF78:ER78"/>
    <mergeCell ref="EF77:ER77"/>
    <mergeCell ref="EF144:ER144"/>
    <mergeCell ref="CF75:CR75"/>
    <mergeCell ref="CS75:DE75"/>
    <mergeCell ref="DF75:DR75"/>
    <mergeCell ref="DS75:EE75"/>
    <mergeCell ref="BX76:CE76"/>
    <mergeCell ref="CS76:DE76"/>
    <mergeCell ref="DF76:DR76"/>
    <mergeCell ref="DS76:EE76"/>
    <mergeCell ref="CS80:DE80"/>
    <mergeCell ref="FF152:FR152"/>
    <mergeCell ref="FF153:FR153"/>
    <mergeCell ref="FS76:GE76"/>
    <mergeCell ref="FF151:FR151"/>
    <mergeCell ref="FF145:FR145"/>
    <mergeCell ref="FS145:GE145"/>
    <mergeCell ref="FF112:FR112"/>
    <mergeCell ref="FS112:GE112"/>
    <mergeCell ref="FF90:FR90"/>
    <mergeCell ref="FS90:GE90"/>
    <mergeCell ref="EF75:ER75"/>
    <mergeCell ref="ES75:FE75"/>
    <mergeCell ref="FF75:FR75"/>
    <mergeCell ref="FS75:GE75"/>
    <mergeCell ref="ES78:FE78"/>
    <mergeCell ref="FF78:FR78"/>
    <mergeCell ref="FS78:GE78"/>
    <mergeCell ref="EF76:ER76"/>
    <mergeCell ref="ES76:FE76"/>
    <mergeCell ref="FF76:FR76"/>
    <mergeCell ref="BX144:CE144"/>
    <mergeCell ref="CF144:CR144"/>
    <mergeCell ref="CS144:DE144"/>
    <mergeCell ref="DF144:DR144"/>
    <mergeCell ref="DS144:EE144"/>
    <mergeCell ref="FF148:FR148"/>
    <mergeCell ref="DF148:DR148"/>
    <mergeCell ref="DS148:EE148"/>
    <mergeCell ref="EF145:ER145"/>
    <mergeCell ref="ES145:FE145"/>
    <mergeCell ref="A145:BW145"/>
    <mergeCell ref="BX145:CE145"/>
    <mergeCell ref="CF145:CR145"/>
    <mergeCell ref="CS145:DE145"/>
    <mergeCell ref="DF145:DR145"/>
    <mergeCell ref="DS145:EE145"/>
    <mergeCell ref="FF144:FR144"/>
    <mergeCell ref="FS144:GE144"/>
    <mergeCell ref="ES136:FE136"/>
    <mergeCell ref="FF136:FR136"/>
    <mergeCell ref="FS136:GE136"/>
    <mergeCell ref="FS137:GE137"/>
    <mergeCell ref="ES140:FE140"/>
    <mergeCell ref="FF140:FR140"/>
    <mergeCell ref="FS140:GE140"/>
    <mergeCell ref="ES141:FE141"/>
    <mergeCell ref="FF147:FR147"/>
    <mergeCell ref="BX136:CE136"/>
    <mergeCell ref="CF136:CR136"/>
    <mergeCell ref="CS136:DE136"/>
    <mergeCell ref="DF136:DR136"/>
    <mergeCell ref="DS136:EE136"/>
    <mergeCell ref="FF146:FR146"/>
    <mergeCell ref="CF137:CR137"/>
    <mergeCell ref="CS137:DE137"/>
    <mergeCell ref="DF137:DR137"/>
    <mergeCell ref="A130:BW144"/>
    <mergeCell ref="EF136:ER136"/>
    <mergeCell ref="EF137:ER137"/>
    <mergeCell ref="ES137:FE137"/>
    <mergeCell ref="FF137:FR137"/>
    <mergeCell ref="BX138:CE138"/>
    <mergeCell ref="CF138:CR138"/>
    <mergeCell ref="CS138:DE138"/>
    <mergeCell ref="DF138:DR138"/>
    <mergeCell ref="ES144:FE144"/>
    <mergeCell ref="DS138:EE138"/>
    <mergeCell ref="BX137:CE137"/>
    <mergeCell ref="EF138:ER138"/>
    <mergeCell ref="ES138:FE138"/>
    <mergeCell ref="FF138:FR138"/>
    <mergeCell ref="FS138:GE138"/>
    <mergeCell ref="DS137:EE137"/>
    <mergeCell ref="BX140:CE140"/>
    <mergeCell ref="CF140:CR140"/>
    <mergeCell ref="CS140:DE140"/>
    <mergeCell ref="DF140:DR140"/>
    <mergeCell ref="DS140:EE140"/>
    <mergeCell ref="EF140:ER140"/>
    <mergeCell ref="BX141:CE141"/>
    <mergeCell ref="CF141:CR141"/>
    <mergeCell ref="CS141:DE141"/>
    <mergeCell ref="DF141:DR141"/>
    <mergeCell ref="DS141:EE141"/>
    <mergeCell ref="EF141:ER141"/>
    <mergeCell ref="FF141:FR141"/>
    <mergeCell ref="FS141:GE141"/>
    <mergeCell ref="BX142:CE142"/>
    <mergeCell ref="CF142:CR142"/>
    <mergeCell ref="CS142:DE142"/>
    <mergeCell ref="DF142:DR142"/>
    <mergeCell ref="DS142:EE142"/>
    <mergeCell ref="ES142:FE142"/>
    <mergeCell ref="FF142:FR142"/>
    <mergeCell ref="FS142:GE142"/>
    <mergeCell ref="BX143:CE143"/>
    <mergeCell ref="CF143:CR143"/>
    <mergeCell ref="CS143:DE143"/>
    <mergeCell ref="DF143:DR143"/>
    <mergeCell ref="DS143:EE143"/>
    <mergeCell ref="EF143:ER143"/>
    <mergeCell ref="ES143:FE143"/>
    <mergeCell ref="FF143:FR143"/>
    <mergeCell ref="FS143:GE143"/>
    <mergeCell ref="BX128:CE128"/>
    <mergeCell ref="CF128:CR128"/>
    <mergeCell ref="CS128:DE128"/>
    <mergeCell ref="DF128:DR128"/>
    <mergeCell ref="DS128:EE128"/>
    <mergeCell ref="EF142:ER142"/>
    <mergeCell ref="EF128:ER128"/>
    <mergeCell ref="BX132:CE132"/>
    <mergeCell ref="CF132:CR132"/>
    <mergeCell ref="CS132:DE132"/>
    <mergeCell ref="ES128:FE128"/>
    <mergeCell ref="FF128:FR128"/>
    <mergeCell ref="FS128:GE128"/>
    <mergeCell ref="BX129:CE129"/>
    <mergeCell ref="CF129:CR129"/>
    <mergeCell ref="CS129:DE129"/>
    <mergeCell ref="DF129:DR129"/>
    <mergeCell ref="DS129:EE129"/>
    <mergeCell ref="EF129:ER129"/>
    <mergeCell ref="ES129:FE129"/>
    <mergeCell ref="FF129:FR129"/>
    <mergeCell ref="FS129:GE129"/>
    <mergeCell ref="BX130:CE130"/>
    <mergeCell ref="CF130:CR130"/>
    <mergeCell ref="CS130:DE130"/>
    <mergeCell ref="DF130:DR130"/>
    <mergeCell ref="DS130:EE130"/>
    <mergeCell ref="EF130:ER130"/>
    <mergeCell ref="ES130:FE130"/>
    <mergeCell ref="FF130:FR130"/>
    <mergeCell ref="FS130:GE130"/>
    <mergeCell ref="BX131:CE131"/>
    <mergeCell ref="CF131:CR131"/>
    <mergeCell ref="CS131:DE131"/>
    <mergeCell ref="DF131:DR131"/>
    <mergeCell ref="DS131:EE131"/>
    <mergeCell ref="EF131:ER131"/>
    <mergeCell ref="ES131:FE131"/>
    <mergeCell ref="FF131:FR131"/>
    <mergeCell ref="FS131:GE131"/>
    <mergeCell ref="DF132:DR132"/>
    <mergeCell ref="DS132:EE132"/>
    <mergeCell ref="EF132:ER132"/>
    <mergeCell ref="ES132:FE132"/>
    <mergeCell ref="FF132:FR132"/>
    <mergeCell ref="FS132:GE132"/>
    <mergeCell ref="BX133:CE133"/>
    <mergeCell ref="CF133:CR133"/>
    <mergeCell ref="CS133:DE133"/>
    <mergeCell ref="DF133:DR133"/>
    <mergeCell ref="DS133:EE133"/>
    <mergeCell ref="EF133:ER133"/>
    <mergeCell ref="ES133:FE133"/>
    <mergeCell ref="FF133:FR133"/>
    <mergeCell ref="FS133:GE133"/>
    <mergeCell ref="BX134:CE134"/>
    <mergeCell ref="CF134:CR134"/>
    <mergeCell ref="CS134:DE134"/>
    <mergeCell ref="DF134:DR134"/>
    <mergeCell ref="DS134:EE134"/>
    <mergeCell ref="EF134:ER134"/>
    <mergeCell ref="ES134:FE134"/>
    <mergeCell ref="FF134:FR134"/>
    <mergeCell ref="FS134:GE134"/>
    <mergeCell ref="BX135:CE135"/>
    <mergeCell ref="CF135:CR135"/>
    <mergeCell ref="CS135:DE135"/>
    <mergeCell ref="DF135:DR135"/>
    <mergeCell ref="DS135:EE135"/>
    <mergeCell ref="EF135:ER135"/>
    <mergeCell ref="ES135:FE135"/>
    <mergeCell ref="FF135:FR135"/>
    <mergeCell ref="FS135:GE135"/>
    <mergeCell ref="A120:BW120"/>
    <mergeCell ref="BX120:CE120"/>
    <mergeCell ref="CF120:CR120"/>
    <mergeCell ref="CS120:DE120"/>
    <mergeCell ref="DF120:DR120"/>
    <mergeCell ref="DS120:EE120"/>
    <mergeCell ref="EF120:ER120"/>
    <mergeCell ref="ES120:FE120"/>
    <mergeCell ref="FF120:FR120"/>
    <mergeCell ref="FS120:GE120"/>
    <mergeCell ref="BX121:CE121"/>
    <mergeCell ref="CF121:CR121"/>
    <mergeCell ref="CS121:DE121"/>
    <mergeCell ref="DF121:DR121"/>
    <mergeCell ref="DS121:EE121"/>
    <mergeCell ref="EF121:ER121"/>
    <mergeCell ref="ES121:FE121"/>
    <mergeCell ref="FF121:FR121"/>
    <mergeCell ref="FS121:GE121"/>
    <mergeCell ref="BX122:CE122"/>
    <mergeCell ref="CF122:CR122"/>
    <mergeCell ref="CS122:DE122"/>
    <mergeCell ref="DF122:DR122"/>
    <mergeCell ref="DS122:EE122"/>
    <mergeCell ref="EF122:ER122"/>
    <mergeCell ref="BX123:CE123"/>
    <mergeCell ref="CF123:CR123"/>
    <mergeCell ref="CS123:DE123"/>
    <mergeCell ref="DF123:DR123"/>
    <mergeCell ref="DS123:EE123"/>
    <mergeCell ref="EF123:ER123"/>
    <mergeCell ref="EF124:ER124"/>
    <mergeCell ref="ES124:FE124"/>
    <mergeCell ref="FF124:FR124"/>
    <mergeCell ref="ES122:FE122"/>
    <mergeCell ref="FF122:FR122"/>
    <mergeCell ref="FS122:GE122"/>
    <mergeCell ref="ES123:FE123"/>
    <mergeCell ref="ES125:FE125"/>
    <mergeCell ref="FF125:FR125"/>
    <mergeCell ref="FS125:GE125"/>
    <mergeCell ref="FF123:FR123"/>
    <mergeCell ref="FS123:GE123"/>
    <mergeCell ref="BX124:CE124"/>
    <mergeCell ref="CF124:CR124"/>
    <mergeCell ref="CS124:DE124"/>
    <mergeCell ref="DF124:DR124"/>
    <mergeCell ref="DS124:EE124"/>
    <mergeCell ref="FS127:GE127"/>
    <mergeCell ref="DS126:EE126"/>
    <mergeCell ref="FF126:FR126"/>
    <mergeCell ref="FS124:GE124"/>
    <mergeCell ref="BX125:CE125"/>
    <mergeCell ref="CF125:CR125"/>
    <mergeCell ref="CS125:DE125"/>
    <mergeCell ref="DF125:DR125"/>
    <mergeCell ref="DS125:EE125"/>
    <mergeCell ref="EF125:ER125"/>
    <mergeCell ref="BX127:CE127"/>
    <mergeCell ref="CF127:CR127"/>
    <mergeCell ref="CS127:DE127"/>
    <mergeCell ref="DF127:DR127"/>
    <mergeCell ref="DS127:EE127"/>
    <mergeCell ref="EF127:ER127"/>
    <mergeCell ref="A121:BW122"/>
    <mergeCell ref="A123:BW124"/>
    <mergeCell ref="A125:BW126"/>
    <mergeCell ref="A127:BW129"/>
    <mergeCell ref="EF126:ER126"/>
    <mergeCell ref="ES126:FE126"/>
    <mergeCell ref="BX126:CE126"/>
    <mergeCell ref="CF126:CR126"/>
    <mergeCell ref="CS126:DE126"/>
    <mergeCell ref="DF126:DR126"/>
    <mergeCell ref="A68:BW70"/>
    <mergeCell ref="BX68:CE70"/>
    <mergeCell ref="CF68:CR70"/>
    <mergeCell ref="CS68:DE70"/>
    <mergeCell ref="DF68:DR70"/>
    <mergeCell ref="DS68:EE70"/>
    <mergeCell ref="EF68:GE68"/>
    <mergeCell ref="EF69:EK69"/>
    <mergeCell ref="EL69:EN69"/>
    <mergeCell ref="EO69:ER69"/>
    <mergeCell ref="ES69:EX69"/>
    <mergeCell ref="EY69:FA69"/>
    <mergeCell ref="FB69:FE69"/>
    <mergeCell ref="FF69:FK69"/>
    <mergeCell ref="FL69:FN69"/>
    <mergeCell ref="FO69:FR69"/>
    <mergeCell ref="BX139:CE139"/>
    <mergeCell ref="CF139:CR139"/>
    <mergeCell ref="CS139:DE139"/>
    <mergeCell ref="DF139:DR139"/>
    <mergeCell ref="DS139:EE139"/>
    <mergeCell ref="EF139:ER139"/>
    <mergeCell ref="ES139:FE139"/>
    <mergeCell ref="FF139:FR139"/>
    <mergeCell ref="FS139:GE139"/>
    <mergeCell ref="FS69:GE70"/>
    <mergeCell ref="EF70:ER70"/>
    <mergeCell ref="ES70:FE70"/>
    <mergeCell ref="FF70:FR70"/>
    <mergeCell ref="FS126:GE126"/>
    <mergeCell ref="ES127:FE127"/>
    <mergeCell ref="FF127:FR127"/>
  </mergeCells>
  <printOptions/>
  <pageMargins left="0.5905511811023623" right="0.31496062992125984" top="0.6299212598425197" bottom="0" header="0.1968503937007874" footer="0.1968503937007874"/>
  <pageSetup fitToHeight="1" fitToWidth="1" horizontalDpi="600" verticalDpi="600" orientation="landscape" paperSize="9" scale="33" r:id="rId1"/>
  <rowBreaks count="3" manualBreakCount="3">
    <brk id="46" max="186" man="1"/>
    <brk id="87" max="186" man="1"/>
    <brk id="117" max="186"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15">
      <selection activeCell="A25" sqref="A25:FI58"/>
    </sheetView>
  </sheetViews>
  <sheetFormatPr defaultColWidth="0.875" defaultRowHeight="12.75"/>
  <cols>
    <col min="1" max="76" width="0.875" style="1" customWidth="1"/>
    <col min="77" max="16384" width="0.875" style="1" customWidth="1"/>
  </cols>
  <sheetData>
    <row r="1" spans="2:164" s="11" customFormat="1" ht="13.5" customHeight="1">
      <c r="B1" s="414" t="s">
        <v>187</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414"/>
      <c r="DK1" s="414"/>
      <c r="DL1" s="414"/>
      <c r="DM1" s="414"/>
      <c r="DN1" s="414"/>
      <c r="DO1" s="414"/>
      <c r="DP1" s="414"/>
      <c r="DQ1" s="414"/>
      <c r="DR1" s="414"/>
      <c r="DS1" s="414"/>
      <c r="DT1" s="414"/>
      <c r="DU1" s="414"/>
      <c r="DV1" s="414"/>
      <c r="DW1" s="414"/>
      <c r="DX1" s="414"/>
      <c r="DY1" s="414"/>
      <c r="DZ1" s="414"/>
      <c r="EA1" s="414"/>
      <c r="EB1" s="414"/>
      <c r="EC1" s="414"/>
      <c r="ED1" s="414"/>
      <c r="EE1" s="414"/>
      <c r="EF1" s="414"/>
      <c r="EG1" s="414"/>
      <c r="EH1" s="414"/>
      <c r="EI1" s="414"/>
      <c r="EJ1" s="414"/>
      <c r="EK1" s="414"/>
      <c r="EL1" s="414"/>
      <c r="EM1" s="414"/>
      <c r="EN1" s="414"/>
      <c r="EO1" s="414"/>
      <c r="EP1" s="414"/>
      <c r="EQ1" s="414"/>
      <c r="ER1" s="414"/>
      <c r="ES1" s="414"/>
      <c r="ET1" s="414"/>
      <c r="EU1" s="414"/>
      <c r="EV1" s="414"/>
      <c r="EW1" s="414"/>
      <c r="EX1" s="414"/>
      <c r="EY1" s="414"/>
      <c r="EZ1" s="414"/>
      <c r="FA1" s="414"/>
      <c r="FB1" s="414"/>
      <c r="FC1" s="414"/>
      <c r="FD1" s="414"/>
      <c r="FE1" s="414"/>
      <c r="FF1" s="414"/>
      <c r="FG1" s="414"/>
      <c r="FH1" s="414"/>
    </row>
    <row r="2" ht="7.5" customHeight="1"/>
    <row r="3" spans="1:165" ht="11.25" customHeight="1">
      <c r="A3" s="114" t="s">
        <v>181</v>
      </c>
      <c r="B3" s="115"/>
      <c r="C3" s="115"/>
      <c r="D3" s="115"/>
      <c r="E3" s="115"/>
      <c r="F3" s="115"/>
      <c r="G3" s="116"/>
      <c r="H3" s="136" t="s">
        <v>0</v>
      </c>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7"/>
      <c r="CL3" s="114" t="s">
        <v>182</v>
      </c>
      <c r="CM3" s="115"/>
      <c r="CN3" s="115"/>
      <c r="CO3" s="115"/>
      <c r="CP3" s="115"/>
      <c r="CQ3" s="115"/>
      <c r="CR3" s="115"/>
      <c r="CS3" s="116"/>
      <c r="CT3" s="114" t="s">
        <v>183</v>
      </c>
      <c r="CU3" s="115"/>
      <c r="CV3" s="115"/>
      <c r="CW3" s="115"/>
      <c r="CX3" s="115"/>
      <c r="CY3" s="115"/>
      <c r="CZ3" s="115"/>
      <c r="DA3" s="116"/>
      <c r="DB3" s="114" t="s">
        <v>289</v>
      </c>
      <c r="DC3" s="115"/>
      <c r="DD3" s="115"/>
      <c r="DE3" s="115"/>
      <c r="DF3" s="115"/>
      <c r="DG3" s="115"/>
      <c r="DH3" s="115"/>
      <c r="DI3" s="115"/>
      <c r="DJ3" s="115"/>
      <c r="DK3" s="115"/>
      <c r="DL3" s="115"/>
      <c r="DM3" s="116"/>
      <c r="DN3" s="127" t="s">
        <v>10</v>
      </c>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9"/>
    </row>
    <row r="4" spans="1:165" ht="11.25" customHeight="1">
      <c r="A4" s="144"/>
      <c r="B4" s="145"/>
      <c r="C4" s="145"/>
      <c r="D4" s="145"/>
      <c r="E4" s="145"/>
      <c r="F4" s="145"/>
      <c r="G4" s="146"/>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40"/>
      <c r="CL4" s="144"/>
      <c r="CM4" s="145"/>
      <c r="CN4" s="145"/>
      <c r="CO4" s="145"/>
      <c r="CP4" s="145"/>
      <c r="CQ4" s="145"/>
      <c r="CR4" s="145"/>
      <c r="CS4" s="146"/>
      <c r="CT4" s="144"/>
      <c r="CU4" s="145"/>
      <c r="CV4" s="145"/>
      <c r="CW4" s="145"/>
      <c r="CX4" s="145"/>
      <c r="CY4" s="145"/>
      <c r="CZ4" s="145"/>
      <c r="DA4" s="146"/>
      <c r="DB4" s="144"/>
      <c r="DC4" s="145"/>
      <c r="DD4" s="145"/>
      <c r="DE4" s="145"/>
      <c r="DF4" s="145"/>
      <c r="DG4" s="145"/>
      <c r="DH4" s="145"/>
      <c r="DI4" s="145"/>
      <c r="DJ4" s="145"/>
      <c r="DK4" s="145"/>
      <c r="DL4" s="145"/>
      <c r="DM4" s="146"/>
      <c r="DN4" s="130" t="s">
        <v>4</v>
      </c>
      <c r="DO4" s="131"/>
      <c r="DP4" s="131"/>
      <c r="DQ4" s="131"/>
      <c r="DR4" s="131"/>
      <c r="DS4" s="131"/>
      <c r="DT4" s="132" t="s">
        <v>453</v>
      </c>
      <c r="DU4" s="132"/>
      <c r="DV4" s="132"/>
      <c r="DW4" s="133" t="s">
        <v>5</v>
      </c>
      <c r="DX4" s="133"/>
      <c r="DY4" s="134"/>
      <c r="DZ4" s="130" t="s">
        <v>4</v>
      </c>
      <c r="EA4" s="131"/>
      <c r="EB4" s="131"/>
      <c r="EC4" s="131"/>
      <c r="ED4" s="131"/>
      <c r="EE4" s="131"/>
      <c r="EF4" s="132" t="s">
        <v>454</v>
      </c>
      <c r="EG4" s="132"/>
      <c r="EH4" s="132"/>
      <c r="EI4" s="133" t="s">
        <v>5</v>
      </c>
      <c r="EJ4" s="133"/>
      <c r="EK4" s="134"/>
      <c r="EL4" s="130" t="s">
        <v>4</v>
      </c>
      <c r="EM4" s="131"/>
      <c r="EN4" s="131"/>
      <c r="EO4" s="131"/>
      <c r="EP4" s="131"/>
      <c r="EQ4" s="131"/>
      <c r="ER4" s="132" t="s">
        <v>455</v>
      </c>
      <c r="ES4" s="132"/>
      <c r="ET4" s="132"/>
      <c r="EU4" s="133" t="s">
        <v>5</v>
      </c>
      <c r="EV4" s="133"/>
      <c r="EW4" s="134"/>
      <c r="EX4" s="114" t="s">
        <v>9</v>
      </c>
      <c r="EY4" s="115"/>
      <c r="EZ4" s="115"/>
      <c r="FA4" s="115"/>
      <c r="FB4" s="115"/>
      <c r="FC4" s="115"/>
      <c r="FD4" s="115"/>
      <c r="FE4" s="115"/>
      <c r="FF4" s="115"/>
      <c r="FG4" s="115"/>
      <c r="FH4" s="115"/>
      <c r="FI4" s="116"/>
    </row>
    <row r="5" spans="1:165" ht="39" customHeight="1">
      <c r="A5" s="117"/>
      <c r="B5" s="118"/>
      <c r="C5" s="118"/>
      <c r="D5" s="118"/>
      <c r="E5" s="118"/>
      <c r="F5" s="118"/>
      <c r="G5" s="119"/>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3"/>
      <c r="CL5" s="117"/>
      <c r="CM5" s="118"/>
      <c r="CN5" s="118"/>
      <c r="CO5" s="118"/>
      <c r="CP5" s="118"/>
      <c r="CQ5" s="118"/>
      <c r="CR5" s="118"/>
      <c r="CS5" s="119"/>
      <c r="CT5" s="117"/>
      <c r="CU5" s="118"/>
      <c r="CV5" s="118"/>
      <c r="CW5" s="118"/>
      <c r="CX5" s="118"/>
      <c r="CY5" s="118"/>
      <c r="CZ5" s="118"/>
      <c r="DA5" s="119"/>
      <c r="DB5" s="117"/>
      <c r="DC5" s="118"/>
      <c r="DD5" s="118"/>
      <c r="DE5" s="118"/>
      <c r="DF5" s="118"/>
      <c r="DG5" s="118"/>
      <c r="DH5" s="118"/>
      <c r="DI5" s="118"/>
      <c r="DJ5" s="118"/>
      <c r="DK5" s="118"/>
      <c r="DL5" s="118"/>
      <c r="DM5" s="119"/>
      <c r="DN5" s="120" t="s">
        <v>184</v>
      </c>
      <c r="DO5" s="121"/>
      <c r="DP5" s="121"/>
      <c r="DQ5" s="121"/>
      <c r="DR5" s="121"/>
      <c r="DS5" s="121"/>
      <c r="DT5" s="121"/>
      <c r="DU5" s="121"/>
      <c r="DV5" s="121"/>
      <c r="DW5" s="121"/>
      <c r="DX5" s="121"/>
      <c r="DY5" s="122"/>
      <c r="DZ5" s="120" t="s">
        <v>185</v>
      </c>
      <c r="EA5" s="121"/>
      <c r="EB5" s="121"/>
      <c r="EC5" s="121"/>
      <c r="ED5" s="121"/>
      <c r="EE5" s="121"/>
      <c r="EF5" s="121"/>
      <c r="EG5" s="121"/>
      <c r="EH5" s="121"/>
      <c r="EI5" s="121"/>
      <c r="EJ5" s="121"/>
      <c r="EK5" s="122"/>
      <c r="EL5" s="120" t="s">
        <v>186</v>
      </c>
      <c r="EM5" s="121"/>
      <c r="EN5" s="121"/>
      <c r="EO5" s="121"/>
      <c r="EP5" s="121"/>
      <c r="EQ5" s="121"/>
      <c r="ER5" s="121"/>
      <c r="ES5" s="121"/>
      <c r="ET5" s="121"/>
      <c r="EU5" s="121"/>
      <c r="EV5" s="121"/>
      <c r="EW5" s="122"/>
      <c r="EX5" s="117"/>
      <c r="EY5" s="118"/>
      <c r="EZ5" s="118"/>
      <c r="FA5" s="118"/>
      <c r="FB5" s="118"/>
      <c r="FC5" s="118"/>
      <c r="FD5" s="118"/>
      <c r="FE5" s="118"/>
      <c r="FF5" s="118"/>
      <c r="FG5" s="118"/>
      <c r="FH5" s="118"/>
      <c r="FI5" s="119"/>
    </row>
    <row r="6" spans="1:165" ht="12" thickBot="1">
      <c r="A6" s="406" t="s">
        <v>11</v>
      </c>
      <c r="B6" s="407"/>
      <c r="C6" s="407"/>
      <c r="D6" s="407"/>
      <c r="E6" s="407"/>
      <c r="F6" s="407"/>
      <c r="G6" s="408"/>
      <c r="H6" s="407" t="s">
        <v>12</v>
      </c>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8"/>
      <c r="CL6" s="213" t="s">
        <v>13</v>
      </c>
      <c r="CM6" s="214"/>
      <c r="CN6" s="214"/>
      <c r="CO6" s="214"/>
      <c r="CP6" s="214"/>
      <c r="CQ6" s="214"/>
      <c r="CR6" s="214"/>
      <c r="CS6" s="215"/>
      <c r="CT6" s="213" t="s">
        <v>14</v>
      </c>
      <c r="CU6" s="214"/>
      <c r="CV6" s="214"/>
      <c r="CW6" s="214"/>
      <c r="CX6" s="214"/>
      <c r="CY6" s="214"/>
      <c r="CZ6" s="214"/>
      <c r="DA6" s="215"/>
      <c r="DB6" s="213" t="s">
        <v>299</v>
      </c>
      <c r="DC6" s="214"/>
      <c r="DD6" s="214"/>
      <c r="DE6" s="214"/>
      <c r="DF6" s="214"/>
      <c r="DG6" s="214"/>
      <c r="DH6" s="214"/>
      <c r="DI6" s="214"/>
      <c r="DJ6" s="214"/>
      <c r="DK6" s="214"/>
      <c r="DL6" s="214"/>
      <c r="DM6" s="215"/>
      <c r="DN6" s="401" t="s">
        <v>15</v>
      </c>
      <c r="DO6" s="402"/>
      <c r="DP6" s="402"/>
      <c r="DQ6" s="402"/>
      <c r="DR6" s="402"/>
      <c r="DS6" s="402"/>
      <c r="DT6" s="402"/>
      <c r="DU6" s="402"/>
      <c r="DV6" s="402"/>
      <c r="DW6" s="402"/>
      <c r="DX6" s="402"/>
      <c r="DY6" s="403"/>
      <c r="DZ6" s="401" t="s">
        <v>16</v>
      </c>
      <c r="EA6" s="402"/>
      <c r="EB6" s="402"/>
      <c r="EC6" s="402"/>
      <c r="ED6" s="402"/>
      <c r="EE6" s="402"/>
      <c r="EF6" s="402"/>
      <c r="EG6" s="402"/>
      <c r="EH6" s="402"/>
      <c r="EI6" s="402"/>
      <c r="EJ6" s="402"/>
      <c r="EK6" s="403"/>
      <c r="EL6" s="401" t="s">
        <v>17</v>
      </c>
      <c r="EM6" s="402"/>
      <c r="EN6" s="402"/>
      <c r="EO6" s="402"/>
      <c r="EP6" s="402"/>
      <c r="EQ6" s="402"/>
      <c r="ER6" s="402"/>
      <c r="ES6" s="402"/>
      <c r="ET6" s="402"/>
      <c r="EU6" s="402"/>
      <c r="EV6" s="402"/>
      <c r="EW6" s="403"/>
      <c r="EX6" s="401" t="s">
        <v>18</v>
      </c>
      <c r="EY6" s="402"/>
      <c r="EZ6" s="402"/>
      <c r="FA6" s="402"/>
      <c r="FB6" s="402"/>
      <c r="FC6" s="402"/>
      <c r="FD6" s="402"/>
      <c r="FE6" s="402"/>
      <c r="FF6" s="402"/>
      <c r="FG6" s="402"/>
      <c r="FH6" s="402"/>
      <c r="FI6" s="403"/>
    </row>
    <row r="7" spans="1:165" ht="12.75" customHeight="1">
      <c r="A7" s="256">
        <v>1</v>
      </c>
      <c r="B7" s="254"/>
      <c r="C7" s="254"/>
      <c r="D7" s="254"/>
      <c r="E7" s="254"/>
      <c r="F7" s="254"/>
      <c r="G7" s="255"/>
      <c r="H7" s="251" t="s">
        <v>188</v>
      </c>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415" t="s">
        <v>189</v>
      </c>
      <c r="CM7" s="416"/>
      <c r="CN7" s="416"/>
      <c r="CO7" s="416"/>
      <c r="CP7" s="416"/>
      <c r="CQ7" s="416"/>
      <c r="CR7" s="416"/>
      <c r="CS7" s="417"/>
      <c r="CT7" s="178" t="s">
        <v>46</v>
      </c>
      <c r="CU7" s="179"/>
      <c r="CV7" s="179"/>
      <c r="CW7" s="179"/>
      <c r="CX7" s="179"/>
      <c r="CY7" s="179"/>
      <c r="CZ7" s="179"/>
      <c r="DA7" s="180"/>
      <c r="DB7" s="178"/>
      <c r="DC7" s="179"/>
      <c r="DD7" s="179"/>
      <c r="DE7" s="179"/>
      <c r="DF7" s="179"/>
      <c r="DG7" s="179"/>
      <c r="DH7" s="179"/>
      <c r="DI7" s="179"/>
      <c r="DJ7" s="179"/>
      <c r="DK7" s="179"/>
      <c r="DL7" s="179"/>
      <c r="DM7" s="180"/>
      <c r="DN7" s="418">
        <f>DN10+DN14</f>
        <v>26139994.77</v>
      </c>
      <c r="DO7" s="419"/>
      <c r="DP7" s="419"/>
      <c r="DQ7" s="419"/>
      <c r="DR7" s="419"/>
      <c r="DS7" s="419"/>
      <c r="DT7" s="419"/>
      <c r="DU7" s="419"/>
      <c r="DV7" s="419"/>
      <c r="DW7" s="419"/>
      <c r="DX7" s="419"/>
      <c r="DY7" s="420"/>
      <c r="DZ7" s="418">
        <f>DZ10+DZ14</f>
        <v>24537420</v>
      </c>
      <c r="EA7" s="419"/>
      <c r="EB7" s="419"/>
      <c r="EC7" s="419"/>
      <c r="ED7" s="419"/>
      <c r="EE7" s="419"/>
      <c r="EF7" s="419"/>
      <c r="EG7" s="419"/>
      <c r="EH7" s="419"/>
      <c r="EI7" s="419"/>
      <c r="EJ7" s="419"/>
      <c r="EK7" s="420"/>
      <c r="EL7" s="418">
        <f>EL10+EL14</f>
        <v>24537420</v>
      </c>
      <c r="EM7" s="419"/>
      <c r="EN7" s="419"/>
      <c r="EO7" s="419"/>
      <c r="EP7" s="419"/>
      <c r="EQ7" s="419"/>
      <c r="ER7" s="419"/>
      <c r="ES7" s="419"/>
      <c r="ET7" s="419"/>
      <c r="EU7" s="419"/>
      <c r="EV7" s="419"/>
      <c r="EW7" s="420"/>
      <c r="EX7" s="412">
        <f>EX10+EX14</f>
        <v>0</v>
      </c>
      <c r="EY7" s="360"/>
      <c r="EZ7" s="360"/>
      <c r="FA7" s="360"/>
      <c r="FB7" s="360"/>
      <c r="FC7" s="360"/>
      <c r="FD7" s="360"/>
      <c r="FE7" s="360"/>
      <c r="FF7" s="360"/>
      <c r="FG7" s="360"/>
      <c r="FH7" s="360"/>
      <c r="FI7" s="413"/>
    </row>
    <row r="8" spans="1:165" ht="90" customHeight="1">
      <c r="A8" s="126" t="s">
        <v>190</v>
      </c>
      <c r="B8" s="124"/>
      <c r="C8" s="124"/>
      <c r="D8" s="124"/>
      <c r="E8" s="124"/>
      <c r="F8" s="124"/>
      <c r="G8" s="125"/>
      <c r="H8" s="263" t="s">
        <v>192</v>
      </c>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123" t="s">
        <v>191</v>
      </c>
      <c r="CM8" s="124"/>
      <c r="CN8" s="124"/>
      <c r="CO8" s="124"/>
      <c r="CP8" s="124"/>
      <c r="CQ8" s="124"/>
      <c r="CR8" s="124"/>
      <c r="CS8" s="125"/>
      <c r="CT8" s="126" t="s">
        <v>46</v>
      </c>
      <c r="CU8" s="124"/>
      <c r="CV8" s="124"/>
      <c r="CW8" s="124"/>
      <c r="CX8" s="124"/>
      <c r="CY8" s="124"/>
      <c r="CZ8" s="124"/>
      <c r="DA8" s="125"/>
      <c r="DB8" s="126"/>
      <c r="DC8" s="124"/>
      <c r="DD8" s="124"/>
      <c r="DE8" s="124"/>
      <c r="DF8" s="124"/>
      <c r="DG8" s="124"/>
      <c r="DH8" s="124"/>
      <c r="DI8" s="124"/>
      <c r="DJ8" s="124"/>
      <c r="DK8" s="124"/>
      <c r="DL8" s="124"/>
      <c r="DM8" s="125"/>
      <c r="DN8" s="156">
        <v>0</v>
      </c>
      <c r="DO8" s="157"/>
      <c r="DP8" s="157"/>
      <c r="DQ8" s="157"/>
      <c r="DR8" s="157"/>
      <c r="DS8" s="157"/>
      <c r="DT8" s="157"/>
      <c r="DU8" s="157"/>
      <c r="DV8" s="157"/>
      <c r="DW8" s="157"/>
      <c r="DX8" s="157"/>
      <c r="DY8" s="158"/>
      <c r="DZ8" s="156">
        <v>0</v>
      </c>
      <c r="EA8" s="157"/>
      <c r="EB8" s="157"/>
      <c r="EC8" s="157"/>
      <c r="ED8" s="157"/>
      <c r="EE8" s="157"/>
      <c r="EF8" s="157"/>
      <c r="EG8" s="157"/>
      <c r="EH8" s="157"/>
      <c r="EI8" s="157"/>
      <c r="EJ8" s="157"/>
      <c r="EK8" s="158"/>
      <c r="EL8" s="156">
        <v>0</v>
      </c>
      <c r="EM8" s="157"/>
      <c r="EN8" s="157"/>
      <c r="EO8" s="157"/>
      <c r="EP8" s="157"/>
      <c r="EQ8" s="157"/>
      <c r="ER8" s="157"/>
      <c r="ES8" s="157"/>
      <c r="ET8" s="157"/>
      <c r="EU8" s="157"/>
      <c r="EV8" s="157"/>
      <c r="EW8" s="158"/>
      <c r="EX8" s="156">
        <v>0</v>
      </c>
      <c r="EY8" s="157"/>
      <c r="EZ8" s="157"/>
      <c r="FA8" s="157"/>
      <c r="FB8" s="157"/>
      <c r="FC8" s="157"/>
      <c r="FD8" s="157"/>
      <c r="FE8" s="157"/>
      <c r="FF8" s="157"/>
      <c r="FG8" s="157"/>
      <c r="FH8" s="157"/>
      <c r="FI8" s="169"/>
    </row>
    <row r="9" spans="1:165" ht="24" customHeight="1">
      <c r="A9" s="126" t="s">
        <v>193</v>
      </c>
      <c r="B9" s="124"/>
      <c r="C9" s="124"/>
      <c r="D9" s="124"/>
      <c r="E9" s="124"/>
      <c r="F9" s="124"/>
      <c r="G9" s="125"/>
      <c r="H9" s="263" t="s">
        <v>195</v>
      </c>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123" t="s">
        <v>194</v>
      </c>
      <c r="CM9" s="124"/>
      <c r="CN9" s="124"/>
      <c r="CO9" s="124"/>
      <c r="CP9" s="124"/>
      <c r="CQ9" s="124"/>
      <c r="CR9" s="124"/>
      <c r="CS9" s="125"/>
      <c r="CT9" s="126" t="s">
        <v>46</v>
      </c>
      <c r="CU9" s="124"/>
      <c r="CV9" s="124"/>
      <c r="CW9" s="124"/>
      <c r="CX9" s="124"/>
      <c r="CY9" s="124"/>
      <c r="CZ9" s="124"/>
      <c r="DA9" s="125"/>
      <c r="DB9" s="126"/>
      <c r="DC9" s="124"/>
      <c r="DD9" s="124"/>
      <c r="DE9" s="124"/>
      <c r="DF9" s="124"/>
      <c r="DG9" s="124"/>
      <c r="DH9" s="124"/>
      <c r="DI9" s="124"/>
      <c r="DJ9" s="124"/>
      <c r="DK9" s="124"/>
      <c r="DL9" s="124"/>
      <c r="DM9" s="125"/>
      <c r="DN9" s="156">
        <v>0</v>
      </c>
      <c r="DO9" s="157"/>
      <c r="DP9" s="157"/>
      <c r="DQ9" s="157"/>
      <c r="DR9" s="157"/>
      <c r="DS9" s="157"/>
      <c r="DT9" s="157"/>
      <c r="DU9" s="157"/>
      <c r="DV9" s="157"/>
      <c r="DW9" s="157"/>
      <c r="DX9" s="157"/>
      <c r="DY9" s="158"/>
      <c r="DZ9" s="156">
        <v>0</v>
      </c>
      <c r="EA9" s="157"/>
      <c r="EB9" s="157"/>
      <c r="EC9" s="157"/>
      <c r="ED9" s="157"/>
      <c r="EE9" s="157"/>
      <c r="EF9" s="157"/>
      <c r="EG9" s="157"/>
      <c r="EH9" s="157"/>
      <c r="EI9" s="157"/>
      <c r="EJ9" s="157"/>
      <c r="EK9" s="158"/>
      <c r="EL9" s="156">
        <v>0</v>
      </c>
      <c r="EM9" s="157"/>
      <c r="EN9" s="157"/>
      <c r="EO9" s="157"/>
      <c r="EP9" s="157"/>
      <c r="EQ9" s="157"/>
      <c r="ER9" s="157"/>
      <c r="ES9" s="157"/>
      <c r="ET9" s="157"/>
      <c r="EU9" s="157"/>
      <c r="EV9" s="157"/>
      <c r="EW9" s="158"/>
      <c r="EX9" s="156">
        <v>0</v>
      </c>
      <c r="EY9" s="157"/>
      <c r="EZ9" s="157"/>
      <c r="FA9" s="157"/>
      <c r="FB9" s="157"/>
      <c r="FC9" s="157"/>
      <c r="FD9" s="157"/>
      <c r="FE9" s="157"/>
      <c r="FF9" s="157"/>
      <c r="FG9" s="157"/>
      <c r="FH9" s="157"/>
      <c r="FI9" s="169"/>
    </row>
    <row r="10" spans="1:165" ht="24" customHeight="1">
      <c r="A10" s="126" t="s">
        <v>196</v>
      </c>
      <c r="B10" s="124"/>
      <c r="C10" s="124"/>
      <c r="D10" s="124"/>
      <c r="E10" s="124"/>
      <c r="F10" s="124"/>
      <c r="G10" s="125"/>
      <c r="H10" s="263" t="s">
        <v>200</v>
      </c>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123" t="s">
        <v>198</v>
      </c>
      <c r="CM10" s="124"/>
      <c r="CN10" s="124"/>
      <c r="CO10" s="124"/>
      <c r="CP10" s="124"/>
      <c r="CQ10" s="124"/>
      <c r="CR10" s="124"/>
      <c r="CS10" s="125"/>
      <c r="CT10" s="126" t="s">
        <v>46</v>
      </c>
      <c r="CU10" s="124"/>
      <c r="CV10" s="124"/>
      <c r="CW10" s="124"/>
      <c r="CX10" s="124"/>
      <c r="CY10" s="124"/>
      <c r="CZ10" s="124"/>
      <c r="DA10" s="125"/>
      <c r="DB10" s="126"/>
      <c r="DC10" s="124"/>
      <c r="DD10" s="124"/>
      <c r="DE10" s="124"/>
      <c r="DF10" s="124"/>
      <c r="DG10" s="124"/>
      <c r="DH10" s="124"/>
      <c r="DI10" s="124"/>
      <c r="DJ10" s="124"/>
      <c r="DK10" s="124"/>
      <c r="DL10" s="124"/>
      <c r="DM10" s="125"/>
      <c r="DN10" s="284">
        <v>6843485.22</v>
      </c>
      <c r="DO10" s="285"/>
      <c r="DP10" s="285"/>
      <c r="DQ10" s="285"/>
      <c r="DR10" s="285"/>
      <c r="DS10" s="285"/>
      <c r="DT10" s="285"/>
      <c r="DU10" s="285"/>
      <c r="DV10" s="285"/>
      <c r="DW10" s="285"/>
      <c r="DX10" s="285"/>
      <c r="DY10" s="286"/>
      <c r="DZ10" s="284">
        <v>0</v>
      </c>
      <c r="EA10" s="285"/>
      <c r="EB10" s="285"/>
      <c r="EC10" s="285"/>
      <c r="ED10" s="285"/>
      <c r="EE10" s="285"/>
      <c r="EF10" s="285"/>
      <c r="EG10" s="285"/>
      <c r="EH10" s="285"/>
      <c r="EI10" s="285"/>
      <c r="EJ10" s="285"/>
      <c r="EK10" s="286"/>
      <c r="EL10" s="284">
        <v>0</v>
      </c>
      <c r="EM10" s="285"/>
      <c r="EN10" s="285"/>
      <c r="EO10" s="285"/>
      <c r="EP10" s="285"/>
      <c r="EQ10" s="285"/>
      <c r="ER10" s="285"/>
      <c r="ES10" s="285"/>
      <c r="ET10" s="285"/>
      <c r="EU10" s="285"/>
      <c r="EV10" s="285"/>
      <c r="EW10" s="286"/>
      <c r="EX10" s="156">
        <v>0</v>
      </c>
      <c r="EY10" s="157"/>
      <c r="EZ10" s="157"/>
      <c r="FA10" s="157"/>
      <c r="FB10" s="157"/>
      <c r="FC10" s="157"/>
      <c r="FD10" s="157"/>
      <c r="FE10" s="157"/>
      <c r="FF10" s="157"/>
      <c r="FG10" s="157"/>
      <c r="FH10" s="157"/>
      <c r="FI10" s="169"/>
    </row>
    <row r="11" spans="1:165" ht="24" customHeight="1">
      <c r="A11" s="126" t="s">
        <v>290</v>
      </c>
      <c r="B11" s="124"/>
      <c r="C11" s="124"/>
      <c r="D11" s="124"/>
      <c r="E11" s="124"/>
      <c r="F11" s="124"/>
      <c r="G11" s="125"/>
      <c r="H11" s="317" t="s">
        <v>206</v>
      </c>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123" t="s">
        <v>291</v>
      </c>
      <c r="CM11" s="124"/>
      <c r="CN11" s="124"/>
      <c r="CO11" s="124"/>
      <c r="CP11" s="124"/>
      <c r="CQ11" s="124"/>
      <c r="CR11" s="124"/>
      <c r="CS11" s="125"/>
      <c r="CT11" s="126" t="s">
        <v>46</v>
      </c>
      <c r="CU11" s="124"/>
      <c r="CV11" s="124"/>
      <c r="CW11" s="124"/>
      <c r="CX11" s="124"/>
      <c r="CY11" s="124"/>
      <c r="CZ11" s="124"/>
      <c r="DA11" s="125"/>
      <c r="DB11" s="126" t="s">
        <v>46</v>
      </c>
      <c r="DC11" s="124"/>
      <c r="DD11" s="124"/>
      <c r="DE11" s="124"/>
      <c r="DF11" s="124"/>
      <c r="DG11" s="124"/>
      <c r="DH11" s="124"/>
      <c r="DI11" s="124"/>
      <c r="DJ11" s="124"/>
      <c r="DK11" s="124"/>
      <c r="DL11" s="124"/>
      <c r="DM11" s="125"/>
      <c r="DN11" s="156">
        <f>DN10</f>
        <v>6843485.22</v>
      </c>
      <c r="DO11" s="157"/>
      <c r="DP11" s="157"/>
      <c r="DQ11" s="157"/>
      <c r="DR11" s="157"/>
      <c r="DS11" s="157"/>
      <c r="DT11" s="157"/>
      <c r="DU11" s="157"/>
      <c r="DV11" s="157"/>
      <c r="DW11" s="157"/>
      <c r="DX11" s="157"/>
      <c r="DY11" s="158"/>
      <c r="DZ11" s="156">
        <v>0</v>
      </c>
      <c r="EA11" s="157"/>
      <c r="EB11" s="157"/>
      <c r="EC11" s="157"/>
      <c r="ED11" s="157"/>
      <c r="EE11" s="157"/>
      <c r="EF11" s="157"/>
      <c r="EG11" s="157"/>
      <c r="EH11" s="157"/>
      <c r="EI11" s="157"/>
      <c r="EJ11" s="157"/>
      <c r="EK11" s="158"/>
      <c r="EL11" s="156">
        <v>0</v>
      </c>
      <c r="EM11" s="157"/>
      <c r="EN11" s="157"/>
      <c r="EO11" s="157"/>
      <c r="EP11" s="157"/>
      <c r="EQ11" s="157"/>
      <c r="ER11" s="157"/>
      <c r="ES11" s="157"/>
      <c r="ET11" s="157"/>
      <c r="EU11" s="157"/>
      <c r="EV11" s="157"/>
      <c r="EW11" s="158"/>
      <c r="EX11" s="156">
        <v>0</v>
      </c>
      <c r="EY11" s="157"/>
      <c r="EZ11" s="157"/>
      <c r="FA11" s="157"/>
      <c r="FB11" s="157"/>
      <c r="FC11" s="157"/>
      <c r="FD11" s="157"/>
      <c r="FE11" s="157"/>
      <c r="FF11" s="157"/>
      <c r="FG11" s="157"/>
      <c r="FH11" s="157"/>
      <c r="FI11" s="169"/>
    </row>
    <row r="12" spans="1:165" ht="24" customHeight="1" hidden="1">
      <c r="A12" s="126"/>
      <c r="B12" s="124"/>
      <c r="C12" s="124"/>
      <c r="D12" s="124"/>
      <c r="E12" s="124"/>
      <c r="F12" s="124"/>
      <c r="G12" s="125"/>
      <c r="H12" s="409" t="s">
        <v>292</v>
      </c>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0"/>
      <c r="CG12" s="410"/>
      <c r="CH12" s="410"/>
      <c r="CI12" s="410"/>
      <c r="CJ12" s="410"/>
      <c r="CK12" s="411"/>
      <c r="CL12" s="123" t="s">
        <v>293</v>
      </c>
      <c r="CM12" s="124"/>
      <c r="CN12" s="124"/>
      <c r="CO12" s="124"/>
      <c r="CP12" s="124"/>
      <c r="CQ12" s="124"/>
      <c r="CR12" s="124"/>
      <c r="CS12" s="125"/>
      <c r="CT12" s="126"/>
      <c r="CU12" s="124"/>
      <c r="CV12" s="124"/>
      <c r="CW12" s="124"/>
      <c r="CX12" s="124"/>
      <c r="CY12" s="124"/>
      <c r="CZ12" s="124"/>
      <c r="DA12" s="125"/>
      <c r="DB12" s="126"/>
      <c r="DC12" s="124"/>
      <c r="DD12" s="124"/>
      <c r="DE12" s="124"/>
      <c r="DF12" s="124"/>
      <c r="DG12" s="124"/>
      <c r="DH12" s="124"/>
      <c r="DI12" s="124"/>
      <c r="DJ12" s="124"/>
      <c r="DK12" s="124"/>
      <c r="DL12" s="124"/>
      <c r="DM12" s="125"/>
      <c r="DN12" s="156">
        <v>0</v>
      </c>
      <c r="DO12" s="157"/>
      <c r="DP12" s="157"/>
      <c r="DQ12" s="157"/>
      <c r="DR12" s="157"/>
      <c r="DS12" s="157"/>
      <c r="DT12" s="157"/>
      <c r="DU12" s="157"/>
      <c r="DV12" s="157"/>
      <c r="DW12" s="157"/>
      <c r="DX12" s="157"/>
      <c r="DY12" s="158"/>
      <c r="DZ12" s="156">
        <v>0</v>
      </c>
      <c r="EA12" s="157"/>
      <c r="EB12" s="157"/>
      <c r="EC12" s="157"/>
      <c r="ED12" s="157"/>
      <c r="EE12" s="157"/>
      <c r="EF12" s="157"/>
      <c r="EG12" s="157"/>
      <c r="EH12" s="157"/>
      <c r="EI12" s="157"/>
      <c r="EJ12" s="157"/>
      <c r="EK12" s="158"/>
      <c r="EL12" s="156">
        <v>0</v>
      </c>
      <c r="EM12" s="157"/>
      <c r="EN12" s="157"/>
      <c r="EO12" s="157"/>
      <c r="EP12" s="157"/>
      <c r="EQ12" s="157"/>
      <c r="ER12" s="157"/>
      <c r="ES12" s="157"/>
      <c r="ET12" s="157"/>
      <c r="EU12" s="157"/>
      <c r="EV12" s="157"/>
      <c r="EW12" s="158"/>
      <c r="EX12" s="156">
        <v>0</v>
      </c>
      <c r="EY12" s="157"/>
      <c r="EZ12" s="157"/>
      <c r="FA12" s="157"/>
      <c r="FB12" s="157"/>
      <c r="FC12" s="157"/>
      <c r="FD12" s="157"/>
      <c r="FE12" s="157"/>
      <c r="FF12" s="157"/>
      <c r="FG12" s="157"/>
      <c r="FH12" s="157"/>
      <c r="FI12" s="169"/>
    </row>
    <row r="13" spans="1:165" ht="11.25" hidden="1">
      <c r="A13" s="126" t="s">
        <v>294</v>
      </c>
      <c r="B13" s="124"/>
      <c r="C13" s="124"/>
      <c r="D13" s="124"/>
      <c r="E13" s="124"/>
      <c r="F13" s="124"/>
      <c r="G13" s="125"/>
      <c r="H13" s="317" t="s">
        <v>234</v>
      </c>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123" t="s">
        <v>295</v>
      </c>
      <c r="CM13" s="124"/>
      <c r="CN13" s="124"/>
      <c r="CO13" s="124"/>
      <c r="CP13" s="124"/>
      <c r="CQ13" s="124"/>
      <c r="CR13" s="124"/>
      <c r="CS13" s="125"/>
      <c r="CT13" s="126" t="s">
        <v>46</v>
      </c>
      <c r="CU13" s="124"/>
      <c r="CV13" s="124"/>
      <c r="CW13" s="124"/>
      <c r="CX13" s="124"/>
      <c r="CY13" s="124"/>
      <c r="CZ13" s="124"/>
      <c r="DA13" s="125"/>
      <c r="DB13" s="126" t="s">
        <v>46</v>
      </c>
      <c r="DC13" s="124"/>
      <c r="DD13" s="124"/>
      <c r="DE13" s="124"/>
      <c r="DF13" s="124"/>
      <c r="DG13" s="124"/>
      <c r="DH13" s="124"/>
      <c r="DI13" s="124"/>
      <c r="DJ13" s="124"/>
      <c r="DK13" s="124"/>
      <c r="DL13" s="124"/>
      <c r="DM13" s="125"/>
      <c r="DN13" s="156">
        <v>0</v>
      </c>
      <c r="DO13" s="157"/>
      <c r="DP13" s="157"/>
      <c r="DQ13" s="157"/>
      <c r="DR13" s="157"/>
      <c r="DS13" s="157"/>
      <c r="DT13" s="157"/>
      <c r="DU13" s="157"/>
      <c r="DV13" s="157"/>
      <c r="DW13" s="157"/>
      <c r="DX13" s="157"/>
      <c r="DY13" s="158"/>
      <c r="DZ13" s="156">
        <v>0</v>
      </c>
      <c r="EA13" s="157"/>
      <c r="EB13" s="157"/>
      <c r="EC13" s="157"/>
      <c r="ED13" s="157"/>
      <c r="EE13" s="157"/>
      <c r="EF13" s="157"/>
      <c r="EG13" s="157"/>
      <c r="EH13" s="157"/>
      <c r="EI13" s="157"/>
      <c r="EJ13" s="157"/>
      <c r="EK13" s="158"/>
      <c r="EL13" s="156">
        <v>0</v>
      </c>
      <c r="EM13" s="157"/>
      <c r="EN13" s="157"/>
      <c r="EO13" s="157"/>
      <c r="EP13" s="157"/>
      <c r="EQ13" s="157"/>
      <c r="ER13" s="157"/>
      <c r="ES13" s="157"/>
      <c r="ET13" s="157"/>
      <c r="EU13" s="157"/>
      <c r="EV13" s="157"/>
      <c r="EW13" s="158"/>
      <c r="EX13" s="156">
        <v>0</v>
      </c>
      <c r="EY13" s="157"/>
      <c r="EZ13" s="157"/>
      <c r="FA13" s="157"/>
      <c r="FB13" s="157"/>
      <c r="FC13" s="157"/>
      <c r="FD13" s="157"/>
      <c r="FE13" s="157"/>
      <c r="FF13" s="157"/>
      <c r="FG13" s="157"/>
      <c r="FH13" s="157"/>
      <c r="FI13" s="169"/>
    </row>
    <row r="14" spans="1:165" ht="24" customHeight="1">
      <c r="A14" s="126" t="s">
        <v>197</v>
      </c>
      <c r="B14" s="124"/>
      <c r="C14" s="124"/>
      <c r="D14" s="124"/>
      <c r="E14" s="124"/>
      <c r="F14" s="124"/>
      <c r="G14" s="125"/>
      <c r="H14" s="263" t="s">
        <v>201</v>
      </c>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123" t="s">
        <v>199</v>
      </c>
      <c r="CM14" s="124"/>
      <c r="CN14" s="124"/>
      <c r="CO14" s="124"/>
      <c r="CP14" s="124"/>
      <c r="CQ14" s="124"/>
      <c r="CR14" s="124"/>
      <c r="CS14" s="125"/>
      <c r="CT14" s="126" t="s">
        <v>46</v>
      </c>
      <c r="CU14" s="124"/>
      <c r="CV14" s="124"/>
      <c r="CW14" s="124"/>
      <c r="CX14" s="124"/>
      <c r="CY14" s="124"/>
      <c r="CZ14" s="124"/>
      <c r="DA14" s="125"/>
      <c r="DB14" s="126"/>
      <c r="DC14" s="124"/>
      <c r="DD14" s="124"/>
      <c r="DE14" s="124"/>
      <c r="DF14" s="124"/>
      <c r="DG14" s="124"/>
      <c r="DH14" s="124"/>
      <c r="DI14" s="124"/>
      <c r="DJ14" s="124"/>
      <c r="DK14" s="124"/>
      <c r="DL14" s="124"/>
      <c r="DM14" s="125"/>
      <c r="DN14" s="284">
        <f>DN15+DN18+DN32</f>
        <v>19296509.55</v>
      </c>
      <c r="DO14" s="285"/>
      <c r="DP14" s="285"/>
      <c r="DQ14" s="285"/>
      <c r="DR14" s="285"/>
      <c r="DS14" s="285"/>
      <c r="DT14" s="285"/>
      <c r="DU14" s="285"/>
      <c r="DV14" s="285"/>
      <c r="DW14" s="285"/>
      <c r="DX14" s="285"/>
      <c r="DY14" s="286"/>
      <c r="DZ14" s="284">
        <f>DZ15+DZ18+DZ32</f>
        <v>24537420</v>
      </c>
      <c r="EA14" s="285"/>
      <c r="EB14" s="285"/>
      <c r="EC14" s="285"/>
      <c r="ED14" s="285"/>
      <c r="EE14" s="285"/>
      <c r="EF14" s="285"/>
      <c r="EG14" s="285"/>
      <c r="EH14" s="285"/>
      <c r="EI14" s="285"/>
      <c r="EJ14" s="285"/>
      <c r="EK14" s="286"/>
      <c r="EL14" s="284">
        <f>EL15+EL18+EL32</f>
        <v>24537420</v>
      </c>
      <c r="EM14" s="285"/>
      <c r="EN14" s="285"/>
      <c r="EO14" s="285"/>
      <c r="EP14" s="285"/>
      <c r="EQ14" s="285"/>
      <c r="ER14" s="285"/>
      <c r="ES14" s="285"/>
      <c r="ET14" s="285"/>
      <c r="EU14" s="285"/>
      <c r="EV14" s="285"/>
      <c r="EW14" s="286"/>
      <c r="EX14" s="156">
        <v>0</v>
      </c>
      <c r="EY14" s="157"/>
      <c r="EZ14" s="157"/>
      <c r="FA14" s="157"/>
      <c r="FB14" s="157"/>
      <c r="FC14" s="157"/>
      <c r="FD14" s="157"/>
      <c r="FE14" s="157"/>
      <c r="FF14" s="157"/>
      <c r="FG14" s="157"/>
      <c r="FH14" s="157"/>
      <c r="FI14" s="169"/>
    </row>
    <row r="15" spans="1:165" ht="34.5" customHeight="1">
      <c r="A15" s="126" t="s">
        <v>202</v>
      </c>
      <c r="B15" s="124"/>
      <c r="C15" s="124"/>
      <c r="D15" s="124"/>
      <c r="E15" s="124"/>
      <c r="F15" s="124"/>
      <c r="G15" s="125"/>
      <c r="H15" s="317" t="s">
        <v>204</v>
      </c>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123" t="s">
        <v>203</v>
      </c>
      <c r="CM15" s="124"/>
      <c r="CN15" s="124"/>
      <c r="CO15" s="124"/>
      <c r="CP15" s="124"/>
      <c r="CQ15" s="124"/>
      <c r="CR15" s="124"/>
      <c r="CS15" s="125"/>
      <c r="CT15" s="126" t="s">
        <v>46</v>
      </c>
      <c r="CU15" s="124"/>
      <c r="CV15" s="124"/>
      <c r="CW15" s="124"/>
      <c r="CX15" s="124"/>
      <c r="CY15" s="124"/>
      <c r="CZ15" s="124"/>
      <c r="DA15" s="125"/>
      <c r="DB15" s="126"/>
      <c r="DC15" s="124"/>
      <c r="DD15" s="124"/>
      <c r="DE15" s="124"/>
      <c r="DF15" s="124"/>
      <c r="DG15" s="124"/>
      <c r="DH15" s="124"/>
      <c r="DI15" s="124"/>
      <c r="DJ15" s="124"/>
      <c r="DK15" s="124"/>
      <c r="DL15" s="124"/>
      <c r="DM15" s="125"/>
      <c r="DN15" s="284">
        <f>DN16</f>
        <v>13978470</v>
      </c>
      <c r="DO15" s="285"/>
      <c r="DP15" s="285"/>
      <c r="DQ15" s="285"/>
      <c r="DR15" s="285"/>
      <c r="DS15" s="285"/>
      <c r="DT15" s="285"/>
      <c r="DU15" s="285"/>
      <c r="DV15" s="285"/>
      <c r="DW15" s="285"/>
      <c r="DX15" s="285"/>
      <c r="DY15" s="286"/>
      <c r="DZ15" s="284">
        <f>DZ16</f>
        <v>14759470</v>
      </c>
      <c r="EA15" s="285"/>
      <c r="EB15" s="285"/>
      <c r="EC15" s="285"/>
      <c r="ED15" s="285"/>
      <c r="EE15" s="285"/>
      <c r="EF15" s="285"/>
      <c r="EG15" s="285"/>
      <c r="EH15" s="285"/>
      <c r="EI15" s="285"/>
      <c r="EJ15" s="285"/>
      <c r="EK15" s="286"/>
      <c r="EL15" s="284">
        <f>EL16</f>
        <v>14759470</v>
      </c>
      <c r="EM15" s="285"/>
      <c r="EN15" s="285"/>
      <c r="EO15" s="285"/>
      <c r="EP15" s="285"/>
      <c r="EQ15" s="285"/>
      <c r="ER15" s="285"/>
      <c r="ES15" s="285"/>
      <c r="ET15" s="285"/>
      <c r="EU15" s="285"/>
      <c r="EV15" s="285"/>
      <c r="EW15" s="286"/>
      <c r="EX15" s="156">
        <v>0</v>
      </c>
      <c r="EY15" s="157"/>
      <c r="EZ15" s="157"/>
      <c r="FA15" s="157"/>
      <c r="FB15" s="157"/>
      <c r="FC15" s="157"/>
      <c r="FD15" s="157"/>
      <c r="FE15" s="157"/>
      <c r="FF15" s="157"/>
      <c r="FG15" s="157"/>
      <c r="FH15" s="157"/>
      <c r="FI15" s="169"/>
    </row>
    <row r="16" spans="1:165" ht="24" customHeight="1">
      <c r="A16" s="126" t="s">
        <v>205</v>
      </c>
      <c r="B16" s="124"/>
      <c r="C16" s="124"/>
      <c r="D16" s="124"/>
      <c r="E16" s="124"/>
      <c r="F16" s="124"/>
      <c r="G16" s="125"/>
      <c r="H16" s="159" t="s">
        <v>206</v>
      </c>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23" t="s">
        <v>207</v>
      </c>
      <c r="CM16" s="124"/>
      <c r="CN16" s="124"/>
      <c r="CO16" s="124"/>
      <c r="CP16" s="124"/>
      <c r="CQ16" s="124"/>
      <c r="CR16" s="124"/>
      <c r="CS16" s="125"/>
      <c r="CT16" s="126" t="s">
        <v>46</v>
      </c>
      <c r="CU16" s="124"/>
      <c r="CV16" s="124"/>
      <c r="CW16" s="124"/>
      <c r="CX16" s="124"/>
      <c r="CY16" s="124"/>
      <c r="CZ16" s="124"/>
      <c r="DA16" s="125"/>
      <c r="DB16" s="126"/>
      <c r="DC16" s="124"/>
      <c r="DD16" s="124"/>
      <c r="DE16" s="124"/>
      <c r="DF16" s="124"/>
      <c r="DG16" s="124"/>
      <c r="DH16" s="124"/>
      <c r="DI16" s="124"/>
      <c r="DJ16" s="124"/>
      <c r="DK16" s="124"/>
      <c r="DL16" s="124"/>
      <c r="DM16" s="125"/>
      <c r="DN16" s="156">
        <v>13978470</v>
      </c>
      <c r="DO16" s="157"/>
      <c r="DP16" s="157"/>
      <c r="DQ16" s="157"/>
      <c r="DR16" s="157"/>
      <c r="DS16" s="157"/>
      <c r="DT16" s="157"/>
      <c r="DU16" s="157"/>
      <c r="DV16" s="157"/>
      <c r="DW16" s="157"/>
      <c r="DX16" s="157"/>
      <c r="DY16" s="158"/>
      <c r="DZ16" s="156">
        <f>14759470</f>
        <v>14759470</v>
      </c>
      <c r="EA16" s="157"/>
      <c r="EB16" s="157"/>
      <c r="EC16" s="157"/>
      <c r="ED16" s="157"/>
      <c r="EE16" s="157"/>
      <c r="EF16" s="157"/>
      <c r="EG16" s="157"/>
      <c r="EH16" s="157"/>
      <c r="EI16" s="157"/>
      <c r="EJ16" s="157"/>
      <c r="EK16" s="158"/>
      <c r="EL16" s="156">
        <f>DZ16</f>
        <v>14759470</v>
      </c>
      <c r="EM16" s="157"/>
      <c r="EN16" s="157"/>
      <c r="EO16" s="157"/>
      <c r="EP16" s="157"/>
      <c r="EQ16" s="157"/>
      <c r="ER16" s="157"/>
      <c r="ES16" s="157"/>
      <c r="ET16" s="157"/>
      <c r="EU16" s="157"/>
      <c r="EV16" s="157"/>
      <c r="EW16" s="158"/>
      <c r="EX16" s="156">
        <v>0</v>
      </c>
      <c r="EY16" s="157"/>
      <c r="EZ16" s="157"/>
      <c r="FA16" s="157"/>
      <c r="FB16" s="157"/>
      <c r="FC16" s="157"/>
      <c r="FD16" s="157"/>
      <c r="FE16" s="157"/>
      <c r="FF16" s="157"/>
      <c r="FG16" s="157"/>
      <c r="FH16" s="157"/>
      <c r="FI16" s="169"/>
    </row>
    <row r="17" spans="1:165" ht="12.75" customHeight="1" hidden="1">
      <c r="A17" s="126" t="s">
        <v>208</v>
      </c>
      <c r="B17" s="124"/>
      <c r="C17" s="124"/>
      <c r="D17" s="124"/>
      <c r="E17" s="124"/>
      <c r="F17" s="124"/>
      <c r="G17" s="125"/>
      <c r="H17" s="159" t="s">
        <v>209</v>
      </c>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23" t="s">
        <v>210</v>
      </c>
      <c r="CM17" s="124"/>
      <c r="CN17" s="124"/>
      <c r="CO17" s="124"/>
      <c r="CP17" s="124"/>
      <c r="CQ17" s="124"/>
      <c r="CR17" s="124"/>
      <c r="CS17" s="125"/>
      <c r="CT17" s="126" t="s">
        <v>46</v>
      </c>
      <c r="CU17" s="124"/>
      <c r="CV17" s="124"/>
      <c r="CW17" s="124"/>
      <c r="CX17" s="124"/>
      <c r="CY17" s="124"/>
      <c r="CZ17" s="124"/>
      <c r="DA17" s="125"/>
      <c r="DB17" s="126"/>
      <c r="DC17" s="124"/>
      <c r="DD17" s="124"/>
      <c r="DE17" s="124"/>
      <c r="DF17" s="124"/>
      <c r="DG17" s="124"/>
      <c r="DH17" s="124"/>
      <c r="DI17" s="124"/>
      <c r="DJ17" s="124"/>
      <c r="DK17" s="124"/>
      <c r="DL17" s="124"/>
      <c r="DM17" s="125"/>
      <c r="DN17" s="156">
        <v>0</v>
      </c>
      <c r="DO17" s="157"/>
      <c r="DP17" s="157"/>
      <c r="DQ17" s="157"/>
      <c r="DR17" s="157"/>
      <c r="DS17" s="157"/>
      <c r="DT17" s="157"/>
      <c r="DU17" s="157"/>
      <c r="DV17" s="157"/>
      <c r="DW17" s="157"/>
      <c r="DX17" s="157"/>
      <c r="DY17" s="158"/>
      <c r="DZ17" s="156">
        <v>0</v>
      </c>
      <c r="EA17" s="157"/>
      <c r="EB17" s="157"/>
      <c r="EC17" s="157"/>
      <c r="ED17" s="157"/>
      <c r="EE17" s="157"/>
      <c r="EF17" s="157"/>
      <c r="EG17" s="157"/>
      <c r="EH17" s="157"/>
      <c r="EI17" s="157"/>
      <c r="EJ17" s="157"/>
      <c r="EK17" s="158"/>
      <c r="EL17" s="156">
        <v>0</v>
      </c>
      <c r="EM17" s="157"/>
      <c r="EN17" s="157"/>
      <c r="EO17" s="157"/>
      <c r="EP17" s="157"/>
      <c r="EQ17" s="157"/>
      <c r="ER17" s="157"/>
      <c r="ES17" s="157"/>
      <c r="ET17" s="157"/>
      <c r="EU17" s="157"/>
      <c r="EV17" s="157"/>
      <c r="EW17" s="158"/>
      <c r="EX17" s="156">
        <v>0</v>
      </c>
      <c r="EY17" s="157"/>
      <c r="EZ17" s="157"/>
      <c r="FA17" s="157"/>
      <c r="FB17" s="157"/>
      <c r="FC17" s="157"/>
      <c r="FD17" s="157"/>
      <c r="FE17" s="157"/>
      <c r="FF17" s="157"/>
      <c r="FG17" s="157"/>
      <c r="FH17" s="157"/>
      <c r="FI17" s="169"/>
    </row>
    <row r="18" spans="1:165" ht="24" customHeight="1">
      <c r="A18" s="126" t="s">
        <v>211</v>
      </c>
      <c r="B18" s="124"/>
      <c r="C18" s="124"/>
      <c r="D18" s="124"/>
      <c r="E18" s="124"/>
      <c r="F18" s="124"/>
      <c r="G18" s="125"/>
      <c r="H18" s="317" t="s">
        <v>212</v>
      </c>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123" t="s">
        <v>213</v>
      </c>
      <c r="CM18" s="124"/>
      <c r="CN18" s="124"/>
      <c r="CO18" s="124"/>
      <c r="CP18" s="124"/>
      <c r="CQ18" s="124"/>
      <c r="CR18" s="124"/>
      <c r="CS18" s="125"/>
      <c r="CT18" s="126" t="s">
        <v>46</v>
      </c>
      <c r="CU18" s="124"/>
      <c r="CV18" s="124"/>
      <c r="CW18" s="124"/>
      <c r="CX18" s="124"/>
      <c r="CY18" s="124"/>
      <c r="CZ18" s="124"/>
      <c r="DA18" s="125"/>
      <c r="DB18" s="126"/>
      <c r="DC18" s="124"/>
      <c r="DD18" s="124"/>
      <c r="DE18" s="124"/>
      <c r="DF18" s="124"/>
      <c r="DG18" s="124"/>
      <c r="DH18" s="124"/>
      <c r="DI18" s="124"/>
      <c r="DJ18" s="124"/>
      <c r="DK18" s="124"/>
      <c r="DL18" s="124"/>
      <c r="DM18" s="125"/>
      <c r="DN18" s="284">
        <f>DN19</f>
        <v>1897900</v>
      </c>
      <c r="DO18" s="285"/>
      <c r="DP18" s="285"/>
      <c r="DQ18" s="285"/>
      <c r="DR18" s="285"/>
      <c r="DS18" s="285"/>
      <c r="DT18" s="285"/>
      <c r="DU18" s="285"/>
      <c r="DV18" s="285"/>
      <c r="DW18" s="285"/>
      <c r="DX18" s="285"/>
      <c r="DY18" s="286"/>
      <c r="DZ18" s="284">
        <f>DZ19</f>
        <v>2258950</v>
      </c>
      <c r="EA18" s="285"/>
      <c r="EB18" s="285"/>
      <c r="EC18" s="285"/>
      <c r="ED18" s="285"/>
      <c r="EE18" s="285"/>
      <c r="EF18" s="285"/>
      <c r="EG18" s="285"/>
      <c r="EH18" s="285"/>
      <c r="EI18" s="285"/>
      <c r="EJ18" s="285"/>
      <c r="EK18" s="286"/>
      <c r="EL18" s="284">
        <f>EL19</f>
        <v>2258950</v>
      </c>
      <c r="EM18" s="285"/>
      <c r="EN18" s="285"/>
      <c r="EO18" s="285"/>
      <c r="EP18" s="285"/>
      <c r="EQ18" s="285"/>
      <c r="ER18" s="285"/>
      <c r="ES18" s="285"/>
      <c r="ET18" s="285"/>
      <c r="EU18" s="285"/>
      <c r="EV18" s="285"/>
      <c r="EW18" s="286"/>
      <c r="EX18" s="156">
        <v>0</v>
      </c>
      <c r="EY18" s="157"/>
      <c r="EZ18" s="157"/>
      <c r="FA18" s="157"/>
      <c r="FB18" s="157"/>
      <c r="FC18" s="157"/>
      <c r="FD18" s="157"/>
      <c r="FE18" s="157"/>
      <c r="FF18" s="157"/>
      <c r="FG18" s="157"/>
      <c r="FH18" s="157"/>
      <c r="FI18" s="169"/>
    </row>
    <row r="19" spans="1:165" ht="24" customHeight="1">
      <c r="A19" s="126" t="s">
        <v>214</v>
      </c>
      <c r="B19" s="124"/>
      <c r="C19" s="124"/>
      <c r="D19" s="124"/>
      <c r="E19" s="124"/>
      <c r="F19" s="124"/>
      <c r="G19" s="125"/>
      <c r="H19" s="159" t="s">
        <v>206</v>
      </c>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23" t="s">
        <v>215</v>
      </c>
      <c r="CM19" s="124"/>
      <c r="CN19" s="124"/>
      <c r="CO19" s="124"/>
      <c r="CP19" s="124"/>
      <c r="CQ19" s="124"/>
      <c r="CR19" s="124"/>
      <c r="CS19" s="125"/>
      <c r="CT19" s="126" t="s">
        <v>46</v>
      </c>
      <c r="CU19" s="124"/>
      <c r="CV19" s="124"/>
      <c r="CW19" s="124"/>
      <c r="CX19" s="124"/>
      <c r="CY19" s="124"/>
      <c r="CZ19" s="124"/>
      <c r="DA19" s="125"/>
      <c r="DB19" s="126"/>
      <c r="DC19" s="124"/>
      <c r="DD19" s="124"/>
      <c r="DE19" s="124"/>
      <c r="DF19" s="124"/>
      <c r="DG19" s="124"/>
      <c r="DH19" s="124"/>
      <c r="DI19" s="124"/>
      <c r="DJ19" s="124"/>
      <c r="DK19" s="124"/>
      <c r="DL19" s="124"/>
      <c r="DM19" s="125"/>
      <c r="DN19" s="156">
        <v>1897900</v>
      </c>
      <c r="DO19" s="157"/>
      <c r="DP19" s="157"/>
      <c r="DQ19" s="157"/>
      <c r="DR19" s="157"/>
      <c r="DS19" s="157"/>
      <c r="DT19" s="157"/>
      <c r="DU19" s="157"/>
      <c r="DV19" s="157"/>
      <c r="DW19" s="157"/>
      <c r="DX19" s="157"/>
      <c r="DY19" s="158"/>
      <c r="DZ19" s="156">
        <v>2258950</v>
      </c>
      <c r="EA19" s="157"/>
      <c r="EB19" s="157"/>
      <c r="EC19" s="157"/>
      <c r="ED19" s="157"/>
      <c r="EE19" s="157"/>
      <c r="EF19" s="157"/>
      <c r="EG19" s="157"/>
      <c r="EH19" s="157"/>
      <c r="EI19" s="157"/>
      <c r="EJ19" s="157"/>
      <c r="EK19" s="158"/>
      <c r="EL19" s="156">
        <f>DZ19</f>
        <v>2258950</v>
      </c>
      <c r="EM19" s="157"/>
      <c r="EN19" s="157"/>
      <c r="EO19" s="157"/>
      <c r="EP19" s="157"/>
      <c r="EQ19" s="157"/>
      <c r="ER19" s="157"/>
      <c r="ES19" s="157"/>
      <c r="ET19" s="157"/>
      <c r="EU19" s="157"/>
      <c r="EV19" s="157"/>
      <c r="EW19" s="158"/>
      <c r="EX19" s="156">
        <v>0</v>
      </c>
      <c r="EY19" s="157"/>
      <c r="EZ19" s="157"/>
      <c r="FA19" s="157"/>
      <c r="FB19" s="157"/>
      <c r="FC19" s="157"/>
      <c r="FD19" s="157"/>
      <c r="FE19" s="157"/>
      <c r="FF19" s="157"/>
      <c r="FG19" s="157"/>
      <c r="FH19" s="157"/>
      <c r="FI19" s="169"/>
    </row>
    <row r="20" spans="1:165" ht="24" customHeight="1" hidden="1">
      <c r="A20" s="126"/>
      <c r="B20" s="124"/>
      <c r="C20" s="124"/>
      <c r="D20" s="124"/>
      <c r="E20" s="124"/>
      <c r="F20" s="124"/>
      <c r="G20" s="125"/>
      <c r="H20" s="409" t="s">
        <v>292</v>
      </c>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1"/>
      <c r="CL20" s="123" t="s">
        <v>296</v>
      </c>
      <c r="CM20" s="124"/>
      <c r="CN20" s="124"/>
      <c r="CO20" s="124"/>
      <c r="CP20" s="124"/>
      <c r="CQ20" s="124"/>
      <c r="CR20" s="124"/>
      <c r="CS20" s="125"/>
      <c r="CT20" s="126"/>
      <c r="CU20" s="124"/>
      <c r="CV20" s="124"/>
      <c r="CW20" s="124"/>
      <c r="CX20" s="124"/>
      <c r="CY20" s="124"/>
      <c r="CZ20" s="124"/>
      <c r="DA20" s="125"/>
      <c r="DB20" s="126"/>
      <c r="DC20" s="124"/>
      <c r="DD20" s="124"/>
      <c r="DE20" s="124"/>
      <c r="DF20" s="124"/>
      <c r="DG20" s="124"/>
      <c r="DH20" s="124"/>
      <c r="DI20" s="124"/>
      <c r="DJ20" s="124"/>
      <c r="DK20" s="124"/>
      <c r="DL20" s="124"/>
      <c r="DM20" s="125"/>
      <c r="DN20" s="156">
        <v>0</v>
      </c>
      <c r="DO20" s="157"/>
      <c r="DP20" s="157"/>
      <c r="DQ20" s="157"/>
      <c r="DR20" s="157"/>
      <c r="DS20" s="157"/>
      <c r="DT20" s="157"/>
      <c r="DU20" s="157"/>
      <c r="DV20" s="157"/>
      <c r="DW20" s="157"/>
      <c r="DX20" s="157"/>
      <c r="DY20" s="158"/>
      <c r="DZ20" s="156">
        <v>0</v>
      </c>
      <c r="EA20" s="157"/>
      <c r="EB20" s="157"/>
      <c r="EC20" s="157"/>
      <c r="ED20" s="157"/>
      <c r="EE20" s="157"/>
      <c r="EF20" s="157"/>
      <c r="EG20" s="157"/>
      <c r="EH20" s="157"/>
      <c r="EI20" s="157"/>
      <c r="EJ20" s="157"/>
      <c r="EK20" s="158"/>
      <c r="EL20" s="156">
        <v>0</v>
      </c>
      <c r="EM20" s="157"/>
      <c r="EN20" s="157"/>
      <c r="EO20" s="157"/>
      <c r="EP20" s="157"/>
      <c r="EQ20" s="157"/>
      <c r="ER20" s="157"/>
      <c r="ES20" s="157"/>
      <c r="ET20" s="157"/>
      <c r="EU20" s="157"/>
      <c r="EV20" s="157"/>
      <c r="EW20" s="158"/>
      <c r="EX20" s="156">
        <v>0</v>
      </c>
      <c r="EY20" s="157"/>
      <c r="EZ20" s="157"/>
      <c r="FA20" s="157"/>
      <c r="FB20" s="157"/>
      <c r="FC20" s="157"/>
      <c r="FD20" s="157"/>
      <c r="FE20" s="157"/>
      <c r="FF20" s="157"/>
      <c r="FG20" s="157"/>
      <c r="FH20" s="157"/>
      <c r="FI20" s="169"/>
    </row>
    <row r="21" spans="1:165" ht="12.75" customHeight="1" hidden="1">
      <c r="A21" s="126" t="s">
        <v>216</v>
      </c>
      <c r="B21" s="124"/>
      <c r="C21" s="124"/>
      <c r="D21" s="124"/>
      <c r="E21" s="124"/>
      <c r="F21" s="124"/>
      <c r="G21" s="125"/>
      <c r="H21" s="159" t="s">
        <v>209</v>
      </c>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23" t="s">
        <v>217</v>
      </c>
      <c r="CM21" s="124"/>
      <c r="CN21" s="124"/>
      <c r="CO21" s="124"/>
      <c r="CP21" s="124"/>
      <c r="CQ21" s="124"/>
      <c r="CR21" s="124"/>
      <c r="CS21" s="125"/>
      <c r="CT21" s="126" t="s">
        <v>46</v>
      </c>
      <c r="CU21" s="124"/>
      <c r="CV21" s="124"/>
      <c r="CW21" s="124"/>
      <c r="CX21" s="124"/>
      <c r="CY21" s="124"/>
      <c r="CZ21" s="124"/>
      <c r="DA21" s="125"/>
      <c r="DB21" s="126"/>
      <c r="DC21" s="124"/>
      <c r="DD21" s="124"/>
      <c r="DE21" s="124"/>
      <c r="DF21" s="124"/>
      <c r="DG21" s="124"/>
      <c r="DH21" s="124"/>
      <c r="DI21" s="124"/>
      <c r="DJ21" s="124"/>
      <c r="DK21" s="124"/>
      <c r="DL21" s="124"/>
      <c r="DM21" s="125"/>
      <c r="DN21" s="156">
        <v>0</v>
      </c>
      <c r="DO21" s="157"/>
      <c r="DP21" s="157"/>
      <c r="DQ21" s="157"/>
      <c r="DR21" s="157"/>
      <c r="DS21" s="157"/>
      <c r="DT21" s="157"/>
      <c r="DU21" s="157"/>
      <c r="DV21" s="157"/>
      <c r="DW21" s="157"/>
      <c r="DX21" s="157"/>
      <c r="DY21" s="158"/>
      <c r="DZ21" s="156">
        <v>0</v>
      </c>
      <c r="EA21" s="157"/>
      <c r="EB21" s="157"/>
      <c r="EC21" s="157"/>
      <c r="ED21" s="157"/>
      <c r="EE21" s="157"/>
      <c r="EF21" s="157"/>
      <c r="EG21" s="157"/>
      <c r="EH21" s="157"/>
      <c r="EI21" s="157"/>
      <c r="EJ21" s="157"/>
      <c r="EK21" s="158"/>
      <c r="EL21" s="156">
        <v>0</v>
      </c>
      <c r="EM21" s="157"/>
      <c r="EN21" s="157"/>
      <c r="EO21" s="157"/>
      <c r="EP21" s="157"/>
      <c r="EQ21" s="157"/>
      <c r="ER21" s="157"/>
      <c r="ES21" s="157"/>
      <c r="ET21" s="157"/>
      <c r="EU21" s="157"/>
      <c r="EV21" s="157"/>
      <c r="EW21" s="158"/>
      <c r="EX21" s="156">
        <v>0</v>
      </c>
      <c r="EY21" s="157"/>
      <c r="EZ21" s="157"/>
      <c r="FA21" s="157"/>
      <c r="FB21" s="157"/>
      <c r="FC21" s="157"/>
      <c r="FD21" s="157"/>
      <c r="FE21" s="157"/>
      <c r="FF21" s="157"/>
      <c r="FG21" s="157"/>
      <c r="FH21" s="157"/>
      <c r="FI21" s="169"/>
    </row>
    <row r="22" spans="1:165" ht="12.75" customHeight="1" hidden="1">
      <c r="A22" s="126" t="s">
        <v>218</v>
      </c>
      <c r="B22" s="124"/>
      <c r="C22" s="124"/>
      <c r="D22" s="124"/>
      <c r="E22" s="124"/>
      <c r="F22" s="124"/>
      <c r="G22" s="125"/>
      <c r="H22" s="317" t="s">
        <v>219</v>
      </c>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c r="CJ22" s="318"/>
      <c r="CK22" s="318"/>
      <c r="CL22" s="123" t="s">
        <v>220</v>
      </c>
      <c r="CM22" s="124"/>
      <c r="CN22" s="124"/>
      <c r="CO22" s="124"/>
      <c r="CP22" s="124"/>
      <c r="CQ22" s="124"/>
      <c r="CR22" s="124"/>
      <c r="CS22" s="125"/>
      <c r="CT22" s="126" t="s">
        <v>46</v>
      </c>
      <c r="CU22" s="124"/>
      <c r="CV22" s="124"/>
      <c r="CW22" s="124"/>
      <c r="CX22" s="124"/>
      <c r="CY22" s="124"/>
      <c r="CZ22" s="124"/>
      <c r="DA22" s="125"/>
      <c r="DB22" s="126"/>
      <c r="DC22" s="124"/>
      <c r="DD22" s="124"/>
      <c r="DE22" s="124"/>
      <c r="DF22" s="124"/>
      <c r="DG22" s="124"/>
      <c r="DH22" s="124"/>
      <c r="DI22" s="124"/>
      <c r="DJ22" s="124"/>
      <c r="DK22" s="124"/>
      <c r="DL22" s="124"/>
      <c r="DM22" s="125"/>
      <c r="DN22" s="156">
        <v>0</v>
      </c>
      <c r="DO22" s="157"/>
      <c r="DP22" s="157"/>
      <c r="DQ22" s="157"/>
      <c r="DR22" s="157"/>
      <c r="DS22" s="157"/>
      <c r="DT22" s="157"/>
      <c r="DU22" s="157"/>
      <c r="DV22" s="157"/>
      <c r="DW22" s="157"/>
      <c r="DX22" s="157"/>
      <c r="DY22" s="158"/>
      <c r="DZ22" s="156">
        <v>0</v>
      </c>
      <c r="EA22" s="157"/>
      <c r="EB22" s="157"/>
      <c r="EC22" s="157"/>
      <c r="ED22" s="157"/>
      <c r="EE22" s="157"/>
      <c r="EF22" s="157"/>
      <c r="EG22" s="157"/>
      <c r="EH22" s="157"/>
      <c r="EI22" s="157"/>
      <c r="EJ22" s="157"/>
      <c r="EK22" s="158"/>
      <c r="EL22" s="156">
        <v>0</v>
      </c>
      <c r="EM22" s="157"/>
      <c r="EN22" s="157"/>
      <c r="EO22" s="157"/>
      <c r="EP22" s="157"/>
      <c r="EQ22" s="157"/>
      <c r="ER22" s="157"/>
      <c r="ES22" s="157"/>
      <c r="ET22" s="157"/>
      <c r="EU22" s="157"/>
      <c r="EV22" s="157"/>
      <c r="EW22" s="158"/>
      <c r="EX22" s="156">
        <v>0</v>
      </c>
      <c r="EY22" s="157"/>
      <c r="EZ22" s="157"/>
      <c r="FA22" s="157"/>
      <c r="FB22" s="157"/>
      <c r="FC22" s="157"/>
      <c r="FD22" s="157"/>
      <c r="FE22" s="157"/>
      <c r="FF22" s="157"/>
      <c r="FG22" s="157"/>
      <c r="FH22" s="157"/>
      <c r="FI22" s="169"/>
    </row>
    <row r="23" spans="1:165" ht="24" customHeight="1" hidden="1" thickBot="1">
      <c r="A23" s="126"/>
      <c r="B23" s="124"/>
      <c r="C23" s="124"/>
      <c r="D23" s="124"/>
      <c r="E23" s="124"/>
      <c r="F23" s="124"/>
      <c r="G23" s="125"/>
      <c r="H23" s="409" t="s">
        <v>292</v>
      </c>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1"/>
      <c r="CL23" s="312" t="s">
        <v>297</v>
      </c>
      <c r="CM23" s="298"/>
      <c r="CN23" s="298"/>
      <c r="CO23" s="298"/>
      <c r="CP23" s="298"/>
      <c r="CQ23" s="298"/>
      <c r="CR23" s="298"/>
      <c r="CS23" s="299"/>
      <c r="CT23" s="297"/>
      <c r="CU23" s="298"/>
      <c r="CV23" s="298"/>
      <c r="CW23" s="298"/>
      <c r="CX23" s="298"/>
      <c r="CY23" s="298"/>
      <c r="CZ23" s="298"/>
      <c r="DA23" s="299"/>
      <c r="DB23" s="297"/>
      <c r="DC23" s="298"/>
      <c r="DD23" s="298"/>
      <c r="DE23" s="298"/>
      <c r="DF23" s="298"/>
      <c r="DG23" s="298"/>
      <c r="DH23" s="298"/>
      <c r="DI23" s="298"/>
      <c r="DJ23" s="298"/>
      <c r="DK23" s="298"/>
      <c r="DL23" s="298"/>
      <c r="DM23" s="299"/>
      <c r="DN23" s="300">
        <v>0</v>
      </c>
      <c r="DO23" s="301"/>
      <c r="DP23" s="301"/>
      <c r="DQ23" s="301"/>
      <c r="DR23" s="301"/>
      <c r="DS23" s="301"/>
      <c r="DT23" s="301"/>
      <c r="DU23" s="301"/>
      <c r="DV23" s="301"/>
      <c r="DW23" s="301"/>
      <c r="DX23" s="301"/>
      <c r="DY23" s="302"/>
      <c r="DZ23" s="300">
        <v>0</v>
      </c>
      <c r="EA23" s="301"/>
      <c r="EB23" s="301"/>
      <c r="EC23" s="301"/>
      <c r="ED23" s="301"/>
      <c r="EE23" s="301"/>
      <c r="EF23" s="301"/>
      <c r="EG23" s="301"/>
      <c r="EH23" s="301"/>
      <c r="EI23" s="301"/>
      <c r="EJ23" s="301"/>
      <c r="EK23" s="302"/>
      <c r="EL23" s="300">
        <v>0</v>
      </c>
      <c r="EM23" s="301"/>
      <c r="EN23" s="301"/>
      <c r="EO23" s="301"/>
      <c r="EP23" s="301"/>
      <c r="EQ23" s="301"/>
      <c r="ER23" s="301"/>
      <c r="ES23" s="301"/>
      <c r="ET23" s="301"/>
      <c r="EU23" s="301"/>
      <c r="EV23" s="301"/>
      <c r="EW23" s="302"/>
      <c r="EX23" s="300">
        <v>0</v>
      </c>
      <c r="EY23" s="301"/>
      <c r="EZ23" s="301"/>
      <c r="FA23" s="301"/>
      <c r="FB23" s="301"/>
      <c r="FC23" s="301"/>
      <c r="FD23" s="301"/>
      <c r="FE23" s="301"/>
      <c r="FF23" s="301"/>
      <c r="FG23" s="301"/>
      <c r="FH23" s="301"/>
      <c r="FI23" s="31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14" t="s">
        <v>181</v>
      </c>
      <c r="B25" s="115"/>
      <c r="C25" s="115"/>
      <c r="D25" s="115"/>
      <c r="E25" s="115"/>
      <c r="F25" s="115"/>
      <c r="G25" s="116"/>
      <c r="H25" s="136" t="s">
        <v>0</v>
      </c>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7"/>
      <c r="CL25" s="114" t="s">
        <v>182</v>
      </c>
      <c r="CM25" s="115"/>
      <c r="CN25" s="115"/>
      <c r="CO25" s="115"/>
      <c r="CP25" s="115"/>
      <c r="CQ25" s="115"/>
      <c r="CR25" s="115"/>
      <c r="CS25" s="116"/>
      <c r="CT25" s="114" t="s">
        <v>183</v>
      </c>
      <c r="CU25" s="115"/>
      <c r="CV25" s="115"/>
      <c r="CW25" s="115"/>
      <c r="CX25" s="115"/>
      <c r="CY25" s="115"/>
      <c r="CZ25" s="115"/>
      <c r="DA25" s="116"/>
      <c r="DB25" s="114" t="s">
        <v>289</v>
      </c>
      <c r="DC25" s="115"/>
      <c r="DD25" s="115"/>
      <c r="DE25" s="115"/>
      <c r="DF25" s="115"/>
      <c r="DG25" s="115"/>
      <c r="DH25" s="115"/>
      <c r="DI25" s="115"/>
      <c r="DJ25" s="115"/>
      <c r="DK25" s="115"/>
      <c r="DL25" s="115"/>
      <c r="DM25" s="116"/>
      <c r="DN25" s="127" t="s">
        <v>10</v>
      </c>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9"/>
    </row>
    <row r="26" spans="1:165" ht="11.25" customHeight="1">
      <c r="A26" s="144"/>
      <c r="B26" s="145"/>
      <c r="C26" s="145"/>
      <c r="D26" s="145"/>
      <c r="E26" s="145"/>
      <c r="F26" s="145"/>
      <c r="G26" s="146"/>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40"/>
      <c r="CL26" s="144"/>
      <c r="CM26" s="145"/>
      <c r="CN26" s="145"/>
      <c r="CO26" s="145"/>
      <c r="CP26" s="145"/>
      <c r="CQ26" s="145"/>
      <c r="CR26" s="145"/>
      <c r="CS26" s="146"/>
      <c r="CT26" s="144"/>
      <c r="CU26" s="145"/>
      <c r="CV26" s="145"/>
      <c r="CW26" s="145"/>
      <c r="CX26" s="145"/>
      <c r="CY26" s="145"/>
      <c r="CZ26" s="145"/>
      <c r="DA26" s="146"/>
      <c r="DB26" s="144"/>
      <c r="DC26" s="145"/>
      <c r="DD26" s="145"/>
      <c r="DE26" s="145"/>
      <c r="DF26" s="145"/>
      <c r="DG26" s="145"/>
      <c r="DH26" s="145"/>
      <c r="DI26" s="145"/>
      <c r="DJ26" s="145"/>
      <c r="DK26" s="145"/>
      <c r="DL26" s="145"/>
      <c r="DM26" s="146"/>
      <c r="DN26" s="130" t="s">
        <v>4</v>
      </c>
      <c r="DO26" s="131"/>
      <c r="DP26" s="131"/>
      <c r="DQ26" s="131"/>
      <c r="DR26" s="131"/>
      <c r="DS26" s="131"/>
      <c r="DT26" s="132" t="s">
        <v>453</v>
      </c>
      <c r="DU26" s="132"/>
      <c r="DV26" s="132"/>
      <c r="DW26" s="133" t="s">
        <v>5</v>
      </c>
      <c r="DX26" s="133"/>
      <c r="DY26" s="134"/>
      <c r="DZ26" s="130" t="s">
        <v>4</v>
      </c>
      <c r="EA26" s="131"/>
      <c r="EB26" s="131"/>
      <c r="EC26" s="131"/>
      <c r="ED26" s="131"/>
      <c r="EE26" s="131"/>
      <c r="EF26" s="132" t="s">
        <v>454</v>
      </c>
      <c r="EG26" s="132"/>
      <c r="EH26" s="132"/>
      <c r="EI26" s="133" t="s">
        <v>5</v>
      </c>
      <c r="EJ26" s="133"/>
      <c r="EK26" s="134"/>
      <c r="EL26" s="130" t="s">
        <v>4</v>
      </c>
      <c r="EM26" s="131"/>
      <c r="EN26" s="131"/>
      <c r="EO26" s="131"/>
      <c r="EP26" s="131"/>
      <c r="EQ26" s="131"/>
      <c r="ER26" s="132" t="s">
        <v>455</v>
      </c>
      <c r="ES26" s="132"/>
      <c r="ET26" s="132"/>
      <c r="EU26" s="133" t="s">
        <v>5</v>
      </c>
      <c r="EV26" s="133"/>
      <c r="EW26" s="134"/>
      <c r="EX26" s="114" t="s">
        <v>9</v>
      </c>
      <c r="EY26" s="115"/>
      <c r="EZ26" s="115"/>
      <c r="FA26" s="115"/>
      <c r="FB26" s="115"/>
      <c r="FC26" s="115"/>
      <c r="FD26" s="115"/>
      <c r="FE26" s="115"/>
      <c r="FF26" s="115"/>
      <c r="FG26" s="115"/>
      <c r="FH26" s="115"/>
      <c r="FI26" s="116"/>
    </row>
    <row r="27" spans="1:165" ht="39" customHeight="1">
      <c r="A27" s="117"/>
      <c r="B27" s="118"/>
      <c r="C27" s="118"/>
      <c r="D27" s="118"/>
      <c r="E27" s="118"/>
      <c r="F27" s="118"/>
      <c r="G27" s="119"/>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3"/>
      <c r="CL27" s="117"/>
      <c r="CM27" s="118"/>
      <c r="CN27" s="118"/>
      <c r="CO27" s="118"/>
      <c r="CP27" s="118"/>
      <c r="CQ27" s="118"/>
      <c r="CR27" s="118"/>
      <c r="CS27" s="119"/>
      <c r="CT27" s="117"/>
      <c r="CU27" s="118"/>
      <c r="CV27" s="118"/>
      <c r="CW27" s="118"/>
      <c r="CX27" s="118"/>
      <c r="CY27" s="118"/>
      <c r="CZ27" s="118"/>
      <c r="DA27" s="119"/>
      <c r="DB27" s="117"/>
      <c r="DC27" s="118"/>
      <c r="DD27" s="118"/>
      <c r="DE27" s="118"/>
      <c r="DF27" s="118"/>
      <c r="DG27" s="118"/>
      <c r="DH27" s="118"/>
      <c r="DI27" s="118"/>
      <c r="DJ27" s="118"/>
      <c r="DK27" s="118"/>
      <c r="DL27" s="118"/>
      <c r="DM27" s="119"/>
      <c r="DN27" s="120" t="s">
        <v>184</v>
      </c>
      <c r="DO27" s="121"/>
      <c r="DP27" s="121"/>
      <c r="DQ27" s="121"/>
      <c r="DR27" s="121"/>
      <c r="DS27" s="121"/>
      <c r="DT27" s="121"/>
      <c r="DU27" s="121"/>
      <c r="DV27" s="121"/>
      <c r="DW27" s="121"/>
      <c r="DX27" s="121"/>
      <c r="DY27" s="122"/>
      <c r="DZ27" s="120" t="s">
        <v>185</v>
      </c>
      <c r="EA27" s="121"/>
      <c r="EB27" s="121"/>
      <c r="EC27" s="121"/>
      <c r="ED27" s="121"/>
      <c r="EE27" s="121"/>
      <c r="EF27" s="121"/>
      <c r="EG27" s="121"/>
      <c r="EH27" s="121"/>
      <c r="EI27" s="121"/>
      <c r="EJ27" s="121"/>
      <c r="EK27" s="122"/>
      <c r="EL27" s="120" t="s">
        <v>186</v>
      </c>
      <c r="EM27" s="121"/>
      <c r="EN27" s="121"/>
      <c r="EO27" s="121"/>
      <c r="EP27" s="121"/>
      <c r="EQ27" s="121"/>
      <c r="ER27" s="121"/>
      <c r="ES27" s="121"/>
      <c r="ET27" s="121"/>
      <c r="EU27" s="121"/>
      <c r="EV27" s="121"/>
      <c r="EW27" s="122"/>
      <c r="EX27" s="117"/>
      <c r="EY27" s="118"/>
      <c r="EZ27" s="118"/>
      <c r="FA27" s="118"/>
      <c r="FB27" s="118"/>
      <c r="FC27" s="118"/>
      <c r="FD27" s="118"/>
      <c r="FE27" s="118"/>
      <c r="FF27" s="118"/>
      <c r="FG27" s="118"/>
      <c r="FH27" s="118"/>
      <c r="FI27" s="119"/>
    </row>
    <row r="28" spans="1:165" ht="12" thickBot="1">
      <c r="A28" s="406" t="s">
        <v>11</v>
      </c>
      <c r="B28" s="407"/>
      <c r="C28" s="407"/>
      <c r="D28" s="407"/>
      <c r="E28" s="407"/>
      <c r="F28" s="407"/>
      <c r="G28" s="408"/>
      <c r="H28" s="407" t="s">
        <v>12</v>
      </c>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8"/>
      <c r="CL28" s="213" t="s">
        <v>13</v>
      </c>
      <c r="CM28" s="214"/>
      <c r="CN28" s="214"/>
      <c r="CO28" s="214"/>
      <c r="CP28" s="214"/>
      <c r="CQ28" s="214"/>
      <c r="CR28" s="214"/>
      <c r="CS28" s="215"/>
      <c r="CT28" s="213" t="s">
        <v>14</v>
      </c>
      <c r="CU28" s="214"/>
      <c r="CV28" s="214"/>
      <c r="CW28" s="214"/>
      <c r="CX28" s="214"/>
      <c r="CY28" s="214"/>
      <c r="CZ28" s="214"/>
      <c r="DA28" s="215"/>
      <c r="DB28" s="213" t="s">
        <v>299</v>
      </c>
      <c r="DC28" s="214"/>
      <c r="DD28" s="214"/>
      <c r="DE28" s="214"/>
      <c r="DF28" s="214"/>
      <c r="DG28" s="214"/>
      <c r="DH28" s="214"/>
      <c r="DI28" s="214"/>
      <c r="DJ28" s="214"/>
      <c r="DK28" s="214"/>
      <c r="DL28" s="214"/>
      <c r="DM28" s="215"/>
      <c r="DN28" s="401" t="s">
        <v>15</v>
      </c>
      <c r="DO28" s="402"/>
      <c r="DP28" s="402"/>
      <c r="DQ28" s="402"/>
      <c r="DR28" s="402"/>
      <c r="DS28" s="402"/>
      <c r="DT28" s="402"/>
      <c r="DU28" s="402"/>
      <c r="DV28" s="402"/>
      <c r="DW28" s="402"/>
      <c r="DX28" s="402"/>
      <c r="DY28" s="403"/>
      <c r="DZ28" s="401" t="s">
        <v>16</v>
      </c>
      <c r="EA28" s="402"/>
      <c r="EB28" s="402"/>
      <c r="EC28" s="402"/>
      <c r="ED28" s="402"/>
      <c r="EE28" s="402"/>
      <c r="EF28" s="402"/>
      <c r="EG28" s="402"/>
      <c r="EH28" s="402"/>
      <c r="EI28" s="402"/>
      <c r="EJ28" s="402"/>
      <c r="EK28" s="403"/>
      <c r="EL28" s="401" t="s">
        <v>17</v>
      </c>
      <c r="EM28" s="402"/>
      <c r="EN28" s="402"/>
      <c r="EO28" s="402"/>
      <c r="EP28" s="402"/>
      <c r="EQ28" s="402"/>
      <c r="ER28" s="402"/>
      <c r="ES28" s="402"/>
      <c r="ET28" s="402"/>
      <c r="EU28" s="402"/>
      <c r="EV28" s="402"/>
      <c r="EW28" s="403"/>
      <c r="EX28" s="401" t="s">
        <v>18</v>
      </c>
      <c r="EY28" s="402"/>
      <c r="EZ28" s="402"/>
      <c r="FA28" s="402"/>
      <c r="FB28" s="402"/>
      <c r="FC28" s="402"/>
      <c r="FD28" s="402"/>
      <c r="FE28" s="402"/>
      <c r="FF28" s="402"/>
      <c r="FG28" s="402"/>
      <c r="FH28" s="402"/>
      <c r="FI28" s="403"/>
    </row>
    <row r="29" spans="1:165" ht="12" customHeight="1" hidden="1">
      <c r="A29" s="126" t="s">
        <v>221</v>
      </c>
      <c r="B29" s="124"/>
      <c r="C29" s="124"/>
      <c r="D29" s="124"/>
      <c r="E29" s="124"/>
      <c r="F29" s="124"/>
      <c r="G29" s="125"/>
      <c r="H29" s="317" t="s">
        <v>222</v>
      </c>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201" t="s">
        <v>223</v>
      </c>
      <c r="CM29" s="179"/>
      <c r="CN29" s="179"/>
      <c r="CO29" s="179"/>
      <c r="CP29" s="179"/>
      <c r="CQ29" s="179"/>
      <c r="CR29" s="179"/>
      <c r="CS29" s="180"/>
      <c r="CT29" s="178" t="s">
        <v>46</v>
      </c>
      <c r="CU29" s="179"/>
      <c r="CV29" s="179"/>
      <c r="CW29" s="179"/>
      <c r="CX29" s="179"/>
      <c r="CY29" s="179"/>
      <c r="CZ29" s="179"/>
      <c r="DA29" s="180"/>
      <c r="DB29" s="178"/>
      <c r="DC29" s="179"/>
      <c r="DD29" s="179"/>
      <c r="DE29" s="179"/>
      <c r="DF29" s="179"/>
      <c r="DG29" s="179"/>
      <c r="DH29" s="179"/>
      <c r="DI29" s="179"/>
      <c r="DJ29" s="179"/>
      <c r="DK29" s="179"/>
      <c r="DL29" s="179"/>
      <c r="DM29" s="180"/>
      <c r="DN29" s="412">
        <v>0</v>
      </c>
      <c r="DO29" s="421"/>
      <c r="DP29" s="421"/>
      <c r="DQ29" s="421"/>
      <c r="DR29" s="421"/>
      <c r="DS29" s="421"/>
      <c r="DT29" s="421"/>
      <c r="DU29" s="421"/>
      <c r="DV29" s="421"/>
      <c r="DW29" s="421"/>
      <c r="DX29" s="421"/>
      <c r="DY29" s="422"/>
      <c r="DZ29" s="412">
        <v>0</v>
      </c>
      <c r="EA29" s="421"/>
      <c r="EB29" s="421"/>
      <c r="EC29" s="421"/>
      <c r="ED29" s="421"/>
      <c r="EE29" s="421"/>
      <c r="EF29" s="421"/>
      <c r="EG29" s="421"/>
      <c r="EH29" s="421"/>
      <c r="EI29" s="421"/>
      <c r="EJ29" s="421"/>
      <c r="EK29" s="422"/>
      <c r="EL29" s="412">
        <v>0</v>
      </c>
      <c r="EM29" s="421"/>
      <c r="EN29" s="421"/>
      <c r="EO29" s="421"/>
      <c r="EP29" s="421"/>
      <c r="EQ29" s="421"/>
      <c r="ER29" s="421"/>
      <c r="ES29" s="421"/>
      <c r="ET29" s="421"/>
      <c r="EU29" s="421"/>
      <c r="EV29" s="421"/>
      <c r="EW29" s="422"/>
      <c r="EX29" s="412">
        <v>0</v>
      </c>
      <c r="EY29" s="421"/>
      <c r="EZ29" s="421"/>
      <c r="FA29" s="421"/>
      <c r="FB29" s="421"/>
      <c r="FC29" s="421"/>
      <c r="FD29" s="421"/>
      <c r="FE29" s="421"/>
      <c r="FF29" s="421"/>
      <c r="FG29" s="421"/>
      <c r="FH29" s="421"/>
      <c r="FI29" s="423"/>
    </row>
    <row r="30" spans="1:165" ht="24" customHeight="1" hidden="1">
      <c r="A30" s="126" t="s">
        <v>224</v>
      </c>
      <c r="B30" s="124"/>
      <c r="C30" s="124"/>
      <c r="D30" s="124"/>
      <c r="E30" s="124"/>
      <c r="F30" s="124"/>
      <c r="G30" s="125"/>
      <c r="H30" s="159" t="s">
        <v>206</v>
      </c>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23" t="s">
        <v>225</v>
      </c>
      <c r="CM30" s="124"/>
      <c r="CN30" s="124"/>
      <c r="CO30" s="124"/>
      <c r="CP30" s="124"/>
      <c r="CQ30" s="124"/>
      <c r="CR30" s="124"/>
      <c r="CS30" s="125"/>
      <c r="CT30" s="126" t="s">
        <v>46</v>
      </c>
      <c r="CU30" s="124"/>
      <c r="CV30" s="124"/>
      <c r="CW30" s="124"/>
      <c r="CX30" s="124"/>
      <c r="CY30" s="124"/>
      <c r="CZ30" s="124"/>
      <c r="DA30" s="125"/>
      <c r="DB30" s="126"/>
      <c r="DC30" s="124"/>
      <c r="DD30" s="124"/>
      <c r="DE30" s="124"/>
      <c r="DF30" s="124"/>
      <c r="DG30" s="124"/>
      <c r="DH30" s="124"/>
      <c r="DI30" s="124"/>
      <c r="DJ30" s="124"/>
      <c r="DK30" s="124"/>
      <c r="DL30" s="124"/>
      <c r="DM30" s="125"/>
      <c r="DN30" s="156">
        <v>0</v>
      </c>
      <c r="DO30" s="157"/>
      <c r="DP30" s="157"/>
      <c r="DQ30" s="157"/>
      <c r="DR30" s="157"/>
      <c r="DS30" s="157"/>
      <c r="DT30" s="157"/>
      <c r="DU30" s="157"/>
      <c r="DV30" s="157"/>
      <c r="DW30" s="157"/>
      <c r="DX30" s="157"/>
      <c r="DY30" s="158"/>
      <c r="DZ30" s="156">
        <v>0</v>
      </c>
      <c r="EA30" s="157"/>
      <c r="EB30" s="157"/>
      <c r="EC30" s="157"/>
      <c r="ED30" s="157"/>
      <c r="EE30" s="157"/>
      <c r="EF30" s="157"/>
      <c r="EG30" s="157"/>
      <c r="EH30" s="157"/>
      <c r="EI30" s="157"/>
      <c r="EJ30" s="157"/>
      <c r="EK30" s="158"/>
      <c r="EL30" s="156">
        <v>0</v>
      </c>
      <c r="EM30" s="157"/>
      <c r="EN30" s="157"/>
      <c r="EO30" s="157"/>
      <c r="EP30" s="157"/>
      <c r="EQ30" s="157"/>
      <c r="ER30" s="157"/>
      <c r="ES30" s="157"/>
      <c r="ET30" s="157"/>
      <c r="EU30" s="157"/>
      <c r="EV30" s="157"/>
      <c r="EW30" s="158"/>
      <c r="EX30" s="156">
        <v>0</v>
      </c>
      <c r="EY30" s="157"/>
      <c r="EZ30" s="157"/>
      <c r="FA30" s="157"/>
      <c r="FB30" s="157"/>
      <c r="FC30" s="157"/>
      <c r="FD30" s="157"/>
      <c r="FE30" s="157"/>
      <c r="FF30" s="157"/>
      <c r="FG30" s="157"/>
      <c r="FH30" s="157"/>
      <c r="FI30" s="169"/>
    </row>
    <row r="31" spans="1:165" ht="12.75" customHeight="1" hidden="1">
      <c r="A31" s="126" t="s">
        <v>226</v>
      </c>
      <c r="B31" s="124"/>
      <c r="C31" s="124"/>
      <c r="D31" s="124"/>
      <c r="E31" s="124"/>
      <c r="F31" s="124"/>
      <c r="G31" s="125"/>
      <c r="H31" s="159" t="s">
        <v>209</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23" t="s">
        <v>227</v>
      </c>
      <c r="CM31" s="124"/>
      <c r="CN31" s="124"/>
      <c r="CO31" s="124"/>
      <c r="CP31" s="124"/>
      <c r="CQ31" s="124"/>
      <c r="CR31" s="124"/>
      <c r="CS31" s="125"/>
      <c r="CT31" s="126" t="s">
        <v>46</v>
      </c>
      <c r="CU31" s="124"/>
      <c r="CV31" s="124"/>
      <c r="CW31" s="124"/>
      <c r="CX31" s="124"/>
      <c r="CY31" s="124"/>
      <c r="CZ31" s="124"/>
      <c r="DA31" s="125"/>
      <c r="DB31" s="126"/>
      <c r="DC31" s="124"/>
      <c r="DD31" s="124"/>
      <c r="DE31" s="124"/>
      <c r="DF31" s="124"/>
      <c r="DG31" s="124"/>
      <c r="DH31" s="124"/>
      <c r="DI31" s="124"/>
      <c r="DJ31" s="124"/>
      <c r="DK31" s="124"/>
      <c r="DL31" s="124"/>
      <c r="DM31" s="125"/>
      <c r="DN31" s="156">
        <v>0</v>
      </c>
      <c r="DO31" s="157"/>
      <c r="DP31" s="157"/>
      <c r="DQ31" s="157"/>
      <c r="DR31" s="157"/>
      <c r="DS31" s="157"/>
      <c r="DT31" s="157"/>
      <c r="DU31" s="157"/>
      <c r="DV31" s="157"/>
      <c r="DW31" s="157"/>
      <c r="DX31" s="157"/>
      <c r="DY31" s="158"/>
      <c r="DZ31" s="156">
        <v>0</v>
      </c>
      <c r="EA31" s="157"/>
      <c r="EB31" s="157"/>
      <c r="EC31" s="157"/>
      <c r="ED31" s="157"/>
      <c r="EE31" s="157"/>
      <c r="EF31" s="157"/>
      <c r="EG31" s="157"/>
      <c r="EH31" s="157"/>
      <c r="EI31" s="157"/>
      <c r="EJ31" s="157"/>
      <c r="EK31" s="158"/>
      <c r="EL31" s="156">
        <v>0</v>
      </c>
      <c r="EM31" s="157"/>
      <c r="EN31" s="157"/>
      <c r="EO31" s="157"/>
      <c r="EP31" s="157"/>
      <c r="EQ31" s="157"/>
      <c r="ER31" s="157"/>
      <c r="ES31" s="157"/>
      <c r="ET31" s="157"/>
      <c r="EU31" s="157"/>
      <c r="EV31" s="157"/>
      <c r="EW31" s="158"/>
      <c r="EX31" s="156">
        <v>0</v>
      </c>
      <c r="EY31" s="157"/>
      <c r="EZ31" s="157"/>
      <c r="FA31" s="157"/>
      <c r="FB31" s="157"/>
      <c r="FC31" s="157"/>
      <c r="FD31" s="157"/>
      <c r="FE31" s="157"/>
      <c r="FF31" s="157"/>
      <c r="FG31" s="157"/>
      <c r="FH31" s="157"/>
      <c r="FI31" s="169"/>
    </row>
    <row r="32" spans="1:165" ht="11.25">
      <c r="A32" s="126" t="s">
        <v>228</v>
      </c>
      <c r="B32" s="124"/>
      <c r="C32" s="124"/>
      <c r="D32" s="124"/>
      <c r="E32" s="124"/>
      <c r="F32" s="124"/>
      <c r="G32" s="125"/>
      <c r="H32" s="317" t="s">
        <v>229</v>
      </c>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c r="CL32" s="123" t="s">
        <v>230</v>
      </c>
      <c r="CM32" s="124"/>
      <c r="CN32" s="124"/>
      <c r="CO32" s="124"/>
      <c r="CP32" s="124"/>
      <c r="CQ32" s="124"/>
      <c r="CR32" s="124"/>
      <c r="CS32" s="125"/>
      <c r="CT32" s="126" t="s">
        <v>46</v>
      </c>
      <c r="CU32" s="124"/>
      <c r="CV32" s="124"/>
      <c r="CW32" s="124"/>
      <c r="CX32" s="124"/>
      <c r="CY32" s="124"/>
      <c r="CZ32" s="124"/>
      <c r="DA32" s="125"/>
      <c r="DB32" s="126"/>
      <c r="DC32" s="124"/>
      <c r="DD32" s="124"/>
      <c r="DE32" s="124"/>
      <c r="DF32" s="124"/>
      <c r="DG32" s="124"/>
      <c r="DH32" s="124"/>
      <c r="DI32" s="124"/>
      <c r="DJ32" s="124"/>
      <c r="DK32" s="124"/>
      <c r="DL32" s="124"/>
      <c r="DM32" s="125"/>
      <c r="DN32" s="284">
        <f>DN33</f>
        <v>3420139.55</v>
      </c>
      <c r="DO32" s="285"/>
      <c r="DP32" s="285"/>
      <c r="DQ32" s="285"/>
      <c r="DR32" s="285"/>
      <c r="DS32" s="285"/>
      <c r="DT32" s="285"/>
      <c r="DU32" s="285"/>
      <c r="DV32" s="285"/>
      <c r="DW32" s="285"/>
      <c r="DX32" s="285"/>
      <c r="DY32" s="286"/>
      <c r="DZ32" s="284">
        <f>DZ33</f>
        <v>7519000</v>
      </c>
      <c r="EA32" s="285"/>
      <c r="EB32" s="285"/>
      <c r="EC32" s="285"/>
      <c r="ED32" s="285"/>
      <c r="EE32" s="285"/>
      <c r="EF32" s="285"/>
      <c r="EG32" s="285"/>
      <c r="EH32" s="285"/>
      <c r="EI32" s="285"/>
      <c r="EJ32" s="285"/>
      <c r="EK32" s="286"/>
      <c r="EL32" s="284">
        <f>EL33</f>
        <v>7519000</v>
      </c>
      <c r="EM32" s="285"/>
      <c r="EN32" s="285"/>
      <c r="EO32" s="285"/>
      <c r="EP32" s="285"/>
      <c r="EQ32" s="285"/>
      <c r="ER32" s="285"/>
      <c r="ES32" s="285"/>
      <c r="ET32" s="285"/>
      <c r="EU32" s="285"/>
      <c r="EV32" s="285"/>
      <c r="EW32" s="286"/>
      <c r="EX32" s="156">
        <v>0</v>
      </c>
      <c r="EY32" s="157"/>
      <c r="EZ32" s="157"/>
      <c r="FA32" s="157"/>
      <c r="FB32" s="157"/>
      <c r="FC32" s="157"/>
      <c r="FD32" s="157"/>
      <c r="FE32" s="157"/>
      <c r="FF32" s="157"/>
      <c r="FG32" s="157"/>
      <c r="FH32" s="157"/>
      <c r="FI32" s="169"/>
    </row>
    <row r="33" spans="1:165" ht="24" customHeight="1">
      <c r="A33" s="126" t="s">
        <v>231</v>
      </c>
      <c r="B33" s="124"/>
      <c r="C33" s="124"/>
      <c r="D33" s="124"/>
      <c r="E33" s="124"/>
      <c r="F33" s="124"/>
      <c r="G33" s="125"/>
      <c r="H33" s="159" t="s">
        <v>206</v>
      </c>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23" t="s">
        <v>232</v>
      </c>
      <c r="CM33" s="124"/>
      <c r="CN33" s="124"/>
      <c r="CO33" s="124"/>
      <c r="CP33" s="124"/>
      <c r="CQ33" s="124"/>
      <c r="CR33" s="124"/>
      <c r="CS33" s="125"/>
      <c r="CT33" s="126" t="s">
        <v>46</v>
      </c>
      <c r="CU33" s="124"/>
      <c r="CV33" s="124"/>
      <c r="CW33" s="124"/>
      <c r="CX33" s="124"/>
      <c r="CY33" s="124"/>
      <c r="CZ33" s="124"/>
      <c r="DA33" s="125"/>
      <c r="DB33" s="126"/>
      <c r="DC33" s="124"/>
      <c r="DD33" s="124"/>
      <c r="DE33" s="124"/>
      <c r="DF33" s="124"/>
      <c r="DG33" s="124"/>
      <c r="DH33" s="124"/>
      <c r="DI33" s="124"/>
      <c r="DJ33" s="124"/>
      <c r="DK33" s="124"/>
      <c r="DL33" s="124"/>
      <c r="DM33" s="125"/>
      <c r="DN33" s="156">
        <v>3420139.55</v>
      </c>
      <c r="DO33" s="157"/>
      <c r="DP33" s="157"/>
      <c r="DQ33" s="157"/>
      <c r="DR33" s="157"/>
      <c r="DS33" s="157"/>
      <c r="DT33" s="157"/>
      <c r="DU33" s="157"/>
      <c r="DV33" s="157"/>
      <c r="DW33" s="157"/>
      <c r="DX33" s="157"/>
      <c r="DY33" s="158"/>
      <c r="DZ33" s="156">
        <f>2633850.83+4885149.17</f>
        <v>7519000</v>
      </c>
      <c r="EA33" s="157"/>
      <c r="EB33" s="157"/>
      <c r="EC33" s="157"/>
      <c r="ED33" s="157"/>
      <c r="EE33" s="157"/>
      <c r="EF33" s="157"/>
      <c r="EG33" s="157"/>
      <c r="EH33" s="157"/>
      <c r="EI33" s="157"/>
      <c r="EJ33" s="157"/>
      <c r="EK33" s="158"/>
      <c r="EL33" s="156">
        <f>DZ33</f>
        <v>7519000</v>
      </c>
      <c r="EM33" s="157"/>
      <c r="EN33" s="157"/>
      <c r="EO33" s="157"/>
      <c r="EP33" s="157"/>
      <c r="EQ33" s="157"/>
      <c r="ER33" s="157"/>
      <c r="ES33" s="157"/>
      <c r="ET33" s="157"/>
      <c r="EU33" s="157"/>
      <c r="EV33" s="157"/>
      <c r="EW33" s="158"/>
      <c r="EX33" s="156">
        <v>0</v>
      </c>
      <c r="EY33" s="157"/>
      <c r="EZ33" s="157"/>
      <c r="FA33" s="157"/>
      <c r="FB33" s="157"/>
      <c r="FC33" s="157"/>
      <c r="FD33" s="157"/>
      <c r="FE33" s="157"/>
      <c r="FF33" s="157"/>
      <c r="FG33" s="157"/>
      <c r="FH33" s="157"/>
      <c r="FI33" s="169"/>
    </row>
    <row r="34" spans="1:165" ht="24" customHeight="1" hidden="1">
      <c r="A34" s="126"/>
      <c r="B34" s="124"/>
      <c r="C34" s="124"/>
      <c r="D34" s="124"/>
      <c r="E34" s="124"/>
      <c r="F34" s="124"/>
      <c r="G34" s="125"/>
      <c r="H34" s="409" t="s">
        <v>292</v>
      </c>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1"/>
      <c r="CL34" s="123" t="s">
        <v>298</v>
      </c>
      <c r="CM34" s="124"/>
      <c r="CN34" s="124"/>
      <c r="CO34" s="124"/>
      <c r="CP34" s="124"/>
      <c r="CQ34" s="124"/>
      <c r="CR34" s="124"/>
      <c r="CS34" s="125"/>
      <c r="CT34" s="126"/>
      <c r="CU34" s="124"/>
      <c r="CV34" s="124"/>
      <c r="CW34" s="124"/>
      <c r="CX34" s="124"/>
      <c r="CY34" s="124"/>
      <c r="CZ34" s="124"/>
      <c r="DA34" s="125"/>
      <c r="DB34" s="126"/>
      <c r="DC34" s="124"/>
      <c r="DD34" s="124"/>
      <c r="DE34" s="124"/>
      <c r="DF34" s="124"/>
      <c r="DG34" s="124"/>
      <c r="DH34" s="124"/>
      <c r="DI34" s="124"/>
      <c r="DJ34" s="124"/>
      <c r="DK34" s="124"/>
      <c r="DL34" s="124"/>
      <c r="DM34" s="125"/>
      <c r="DN34" s="156">
        <v>0</v>
      </c>
      <c r="DO34" s="157"/>
      <c r="DP34" s="157"/>
      <c r="DQ34" s="157"/>
      <c r="DR34" s="157"/>
      <c r="DS34" s="157"/>
      <c r="DT34" s="157"/>
      <c r="DU34" s="157"/>
      <c r="DV34" s="157"/>
      <c r="DW34" s="157"/>
      <c r="DX34" s="157"/>
      <c r="DY34" s="158"/>
      <c r="DZ34" s="156">
        <v>0</v>
      </c>
      <c r="EA34" s="157"/>
      <c r="EB34" s="157"/>
      <c r="EC34" s="157"/>
      <c r="ED34" s="157"/>
      <c r="EE34" s="157"/>
      <c r="EF34" s="157"/>
      <c r="EG34" s="157"/>
      <c r="EH34" s="157"/>
      <c r="EI34" s="157"/>
      <c r="EJ34" s="157"/>
      <c r="EK34" s="158"/>
      <c r="EL34" s="156">
        <v>0</v>
      </c>
      <c r="EM34" s="157"/>
      <c r="EN34" s="157"/>
      <c r="EO34" s="157"/>
      <c r="EP34" s="157"/>
      <c r="EQ34" s="157"/>
      <c r="ER34" s="157"/>
      <c r="ES34" s="157"/>
      <c r="ET34" s="157"/>
      <c r="EU34" s="157"/>
      <c r="EV34" s="157"/>
      <c r="EW34" s="158"/>
      <c r="EX34" s="156">
        <v>0</v>
      </c>
      <c r="EY34" s="157"/>
      <c r="EZ34" s="157"/>
      <c r="FA34" s="157"/>
      <c r="FB34" s="157"/>
      <c r="FC34" s="157"/>
      <c r="FD34" s="157"/>
      <c r="FE34" s="157"/>
      <c r="FF34" s="157"/>
      <c r="FG34" s="157"/>
      <c r="FH34" s="157"/>
      <c r="FI34" s="169"/>
    </row>
    <row r="35" spans="1:165" ht="11.25" hidden="1">
      <c r="A35" s="126" t="s">
        <v>233</v>
      </c>
      <c r="B35" s="124"/>
      <c r="C35" s="124"/>
      <c r="D35" s="124"/>
      <c r="E35" s="124"/>
      <c r="F35" s="124"/>
      <c r="G35" s="125"/>
      <c r="H35" s="159" t="s">
        <v>234</v>
      </c>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23" t="s">
        <v>235</v>
      </c>
      <c r="CM35" s="124"/>
      <c r="CN35" s="124"/>
      <c r="CO35" s="124"/>
      <c r="CP35" s="124"/>
      <c r="CQ35" s="124"/>
      <c r="CR35" s="124"/>
      <c r="CS35" s="125"/>
      <c r="CT35" s="126" t="s">
        <v>46</v>
      </c>
      <c r="CU35" s="124"/>
      <c r="CV35" s="124"/>
      <c r="CW35" s="124"/>
      <c r="CX35" s="124"/>
      <c r="CY35" s="124"/>
      <c r="CZ35" s="124"/>
      <c r="DA35" s="125"/>
      <c r="DB35" s="126"/>
      <c r="DC35" s="124"/>
      <c r="DD35" s="124"/>
      <c r="DE35" s="124"/>
      <c r="DF35" s="124"/>
      <c r="DG35" s="124"/>
      <c r="DH35" s="124"/>
      <c r="DI35" s="124"/>
      <c r="DJ35" s="124"/>
      <c r="DK35" s="124"/>
      <c r="DL35" s="124"/>
      <c r="DM35" s="125"/>
      <c r="DN35" s="156">
        <v>0</v>
      </c>
      <c r="DO35" s="157"/>
      <c r="DP35" s="157"/>
      <c r="DQ35" s="157"/>
      <c r="DR35" s="157"/>
      <c r="DS35" s="157"/>
      <c r="DT35" s="157"/>
      <c r="DU35" s="157"/>
      <c r="DV35" s="157"/>
      <c r="DW35" s="157"/>
      <c r="DX35" s="157"/>
      <c r="DY35" s="158"/>
      <c r="DZ35" s="156">
        <v>0</v>
      </c>
      <c r="EA35" s="157"/>
      <c r="EB35" s="157"/>
      <c r="EC35" s="157"/>
      <c r="ED35" s="157"/>
      <c r="EE35" s="157"/>
      <c r="EF35" s="157"/>
      <c r="EG35" s="157"/>
      <c r="EH35" s="157"/>
      <c r="EI35" s="157"/>
      <c r="EJ35" s="157"/>
      <c r="EK35" s="158"/>
      <c r="EL35" s="156">
        <v>0</v>
      </c>
      <c r="EM35" s="157"/>
      <c r="EN35" s="157"/>
      <c r="EO35" s="157"/>
      <c r="EP35" s="157"/>
      <c r="EQ35" s="157"/>
      <c r="ER35" s="157"/>
      <c r="ES35" s="157"/>
      <c r="ET35" s="157"/>
      <c r="EU35" s="157"/>
      <c r="EV35" s="157"/>
      <c r="EW35" s="158"/>
      <c r="EX35" s="156">
        <v>0</v>
      </c>
      <c r="EY35" s="157"/>
      <c r="EZ35" s="157"/>
      <c r="FA35" s="157"/>
      <c r="FB35" s="157"/>
      <c r="FC35" s="157"/>
      <c r="FD35" s="157"/>
      <c r="FE35" s="157"/>
      <c r="FF35" s="157"/>
      <c r="FG35" s="157"/>
      <c r="FH35" s="157"/>
      <c r="FI35" s="169"/>
    </row>
    <row r="36" spans="1:165" ht="24" customHeight="1">
      <c r="A36" s="126" t="s">
        <v>12</v>
      </c>
      <c r="B36" s="124"/>
      <c r="C36" s="124"/>
      <c r="D36" s="124"/>
      <c r="E36" s="124"/>
      <c r="F36" s="124"/>
      <c r="G36" s="125"/>
      <c r="H36" s="424" t="s">
        <v>236</v>
      </c>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1"/>
      <c r="CL36" s="123" t="s">
        <v>237</v>
      </c>
      <c r="CM36" s="124"/>
      <c r="CN36" s="124"/>
      <c r="CO36" s="124"/>
      <c r="CP36" s="124"/>
      <c r="CQ36" s="124"/>
      <c r="CR36" s="124"/>
      <c r="CS36" s="125"/>
      <c r="CT36" s="126" t="s">
        <v>46</v>
      </c>
      <c r="CU36" s="124"/>
      <c r="CV36" s="124"/>
      <c r="CW36" s="124"/>
      <c r="CX36" s="124"/>
      <c r="CY36" s="124"/>
      <c r="CZ36" s="124"/>
      <c r="DA36" s="125"/>
      <c r="DB36" s="126"/>
      <c r="DC36" s="124"/>
      <c r="DD36" s="124"/>
      <c r="DE36" s="124"/>
      <c r="DF36" s="124"/>
      <c r="DG36" s="124"/>
      <c r="DH36" s="124"/>
      <c r="DI36" s="124"/>
      <c r="DJ36" s="124"/>
      <c r="DK36" s="124"/>
      <c r="DL36" s="124"/>
      <c r="DM36" s="125"/>
      <c r="DN36" s="284">
        <f>DN14</f>
        <v>19296509.55</v>
      </c>
      <c r="DO36" s="285"/>
      <c r="DP36" s="285"/>
      <c r="DQ36" s="285"/>
      <c r="DR36" s="285"/>
      <c r="DS36" s="285"/>
      <c r="DT36" s="285"/>
      <c r="DU36" s="285"/>
      <c r="DV36" s="285"/>
      <c r="DW36" s="285"/>
      <c r="DX36" s="285"/>
      <c r="DY36" s="286"/>
      <c r="DZ36" s="284">
        <f>DZ14</f>
        <v>24537420</v>
      </c>
      <c r="EA36" s="285"/>
      <c r="EB36" s="285"/>
      <c r="EC36" s="285"/>
      <c r="ED36" s="285"/>
      <c r="EE36" s="285"/>
      <c r="EF36" s="285"/>
      <c r="EG36" s="285"/>
      <c r="EH36" s="285"/>
      <c r="EI36" s="285"/>
      <c r="EJ36" s="285"/>
      <c r="EK36" s="286"/>
      <c r="EL36" s="284">
        <f>EL14</f>
        <v>24537420</v>
      </c>
      <c r="EM36" s="285"/>
      <c r="EN36" s="285"/>
      <c r="EO36" s="285"/>
      <c r="EP36" s="285"/>
      <c r="EQ36" s="285"/>
      <c r="ER36" s="285"/>
      <c r="ES36" s="285"/>
      <c r="ET36" s="285"/>
      <c r="EU36" s="285"/>
      <c r="EV36" s="285"/>
      <c r="EW36" s="286"/>
      <c r="EX36" s="156">
        <v>0</v>
      </c>
      <c r="EY36" s="157"/>
      <c r="EZ36" s="157"/>
      <c r="FA36" s="157"/>
      <c r="FB36" s="157"/>
      <c r="FC36" s="157"/>
      <c r="FD36" s="157"/>
      <c r="FE36" s="157"/>
      <c r="FF36" s="157"/>
      <c r="FG36" s="157"/>
      <c r="FH36" s="157"/>
      <c r="FI36" s="169"/>
    </row>
    <row r="37" spans="1:165" ht="11.25">
      <c r="A37" s="205"/>
      <c r="B37" s="203"/>
      <c r="C37" s="203"/>
      <c r="D37" s="203"/>
      <c r="E37" s="203"/>
      <c r="F37" s="203"/>
      <c r="G37" s="204"/>
      <c r="H37" s="425" t="s">
        <v>238</v>
      </c>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4"/>
      <c r="CL37" s="202" t="s">
        <v>239</v>
      </c>
      <c r="CM37" s="203"/>
      <c r="CN37" s="203"/>
      <c r="CO37" s="203"/>
      <c r="CP37" s="203"/>
      <c r="CQ37" s="203"/>
      <c r="CR37" s="203"/>
      <c r="CS37" s="204"/>
      <c r="CT37" s="205"/>
      <c r="CU37" s="203"/>
      <c r="CV37" s="203"/>
      <c r="CW37" s="203"/>
      <c r="CX37" s="203"/>
      <c r="CY37" s="203"/>
      <c r="CZ37" s="203"/>
      <c r="DA37" s="204"/>
      <c r="DB37" s="205"/>
      <c r="DC37" s="203"/>
      <c r="DD37" s="203"/>
      <c r="DE37" s="203"/>
      <c r="DF37" s="203"/>
      <c r="DG37" s="203"/>
      <c r="DH37" s="203"/>
      <c r="DI37" s="203"/>
      <c r="DJ37" s="203"/>
      <c r="DK37" s="203"/>
      <c r="DL37" s="203"/>
      <c r="DM37" s="204"/>
      <c r="DN37" s="206">
        <f>DN36</f>
        <v>19296509.55</v>
      </c>
      <c r="DO37" s="207"/>
      <c r="DP37" s="207"/>
      <c r="DQ37" s="207"/>
      <c r="DR37" s="207"/>
      <c r="DS37" s="207"/>
      <c r="DT37" s="207"/>
      <c r="DU37" s="207"/>
      <c r="DV37" s="207"/>
      <c r="DW37" s="207"/>
      <c r="DX37" s="207"/>
      <c r="DY37" s="208"/>
      <c r="DZ37" s="206">
        <f>DZ36</f>
        <v>24537420</v>
      </c>
      <c r="EA37" s="207"/>
      <c r="EB37" s="207"/>
      <c r="EC37" s="207"/>
      <c r="ED37" s="207"/>
      <c r="EE37" s="207"/>
      <c r="EF37" s="207"/>
      <c r="EG37" s="207"/>
      <c r="EH37" s="207"/>
      <c r="EI37" s="207"/>
      <c r="EJ37" s="207"/>
      <c r="EK37" s="208"/>
      <c r="EL37" s="206">
        <f>EL36</f>
        <v>24537420</v>
      </c>
      <c r="EM37" s="207"/>
      <c r="EN37" s="207"/>
      <c r="EO37" s="207"/>
      <c r="EP37" s="207"/>
      <c r="EQ37" s="207"/>
      <c r="ER37" s="207"/>
      <c r="ES37" s="207"/>
      <c r="ET37" s="207"/>
      <c r="EU37" s="207"/>
      <c r="EV37" s="207"/>
      <c r="EW37" s="208"/>
      <c r="EX37" s="206">
        <v>0</v>
      </c>
      <c r="EY37" s="207"/>
      <c r="EZ37" s="207"/>
      <c r="FA37" s="207"/>
      <c r="FB37" s="207"/>
      <c r="FC37" s="207"/>
      <c r="FD37" s="207"/>
      <c r="FE37" s="207"/>
      <c r="FF37" s="207"/>
      <c r="FG37" s="207"/>
      <c r="FH37" s="207"/>
      <c r="FI37" s="209"/>
    </row>
    <row r="38" spans="1:165" ht="11.25">
      <c r="A38" s="248"/>
      <c r="B38" s="242"/>
      <c r="C38" s="242"/>
      <c r="D38" s="242"/>
      <c r="E38" s="242"/>
      <c r="F38" s="242"/>
      <c r="G38" s="247"/>
      <c r="H38" s="426"/>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246"/>
      <c r="CM38" s="242"/>
      <c r="CN38" s="242"/>
      <c r="CO38" s="242"/>
      <c r="CP38" s="242"/>
      <c r="CQ38" s="242"/>
      <c r="CR38" s="242"/>
      <c r="CS38" s="247"/>
      <c r="CT38" s="248"/>
      <c r="CU38" s="242"/>
      <c r="CV38" s="242"/>
      <c r="CW38" s="242"/>
      <c r="CX38" s="242"/>
      <c r="CY38" s="242"/>
      <c r="CZ38" s="242"/>
      <c r="DA38" s="247"/>
      <c r="DB38" s="248"/>
      <c r="DC38" s="242"/>
      <c r="DD38" s="242"/>
      <c r="DE38" s="242"/>
      <c r="DF38" s="242"/>
      <c r="DG38" s="242"/>
      <c r="DH38" s="242"/>
      <c r="DI38" s="242"/>
      <c r="DJ38" s="242"/>
      <c r="DK38" s="242"/>
      <c r="DL38" s="242"/>
      <c r="DM38" s="247"/>
      <c r="DN38" s="161"/>
      <c r="DO38" s="162"/>
      <c r="DP38" s="162"/>
      <c r="DQ38" s="162"/>
      <c r="DR38" s="162"/>
      <c r="DS38" s="162"/>
      <c r="DT38" s="162"/>
      <c r="DU38" s="162"/>
      <c r="DV38" s="162"/>
      <c r="DW38" s="162"/>
      <c r="DX38" s="162"/>
      <c r="DY38" s="163"/>
      <c r="DZ38" s="161"/>
      <c r="EA38" s="162"/>
      <c r="EB38" s="162"/>
      <c r="EC38" s="162"/>
      <c r="ED38" s="162"/>
      <c r="EE38" s="162"/>
      <c r="EF38" s="162"/>
      <c r="EG38" s="162"/>
      <c r="EH38" s="162"/>
      <c r="EI38" s="162"/>
      <c r="EJ38" s="162"/>
      <c r="EK38" s="163"/>
      <c r="EL38" s="161"/>
      <c r="EM38" s="162"/>
      <c r="EN38" s="162"/>
      <c r="EO38" s="162"/>
      <c r="EP38" s="162"/>
      <c r="EQ38" s="162"/>
      <c r="ER38" s="162"/>
      <c r="ES38" s="162"/>
      <c r="ET38" s="162"/>
      <c r="EU38" s="162"/>
      <c r="EV38" s="162"/>
      <c r="EW38" s="163"/>
      <c r="EX38" s="161"/>
      <c r="EY38" s="162"/>
      <c r="EZ38" s="162"/>
      <c r="FA38" s="162"/>
      <c r="FB38" s="162"/>
      <c r="FC38" s="162"/>
      <c r="FD38" s="162"/>
      <c r="FE38" s="162"/>
      <c r="FF38" s="162"/>
      <c r="FG38" s="162"/>
      <c r="FH38" s="162"/>
      <c r="FI38" s="250"/>
    </row>
    <row r="39" spans="1:165" ht="24" customHeight="1">
      <c r="A39" s="126" t="s">
        <v>13</v>
      </c>
      <c r="B39" s="124"/>
      <c r="C39" s="124"/>
      <c r="D39" s="124"/>
      <c r="E39" s="124"/>
      <c r="F39" s="124"/>
      <c r="G39" s="125"/>
      <c r="H39" s="424" t="s">
        <v>240</v>
      </c>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123" t="s">
        <v>241</v>
      </c>
      <c r="CM39" s="124"/>
      <c r="CN39" s="124"/>
      <c r="CO39" s="124"/>
      <c r="CP39" s="124"/>
      <c r="CQ39" s="124"/>
      <c r="CR39" s="124"/>
      <c r="CS39" s="125"/>
      <c r="CT39" s="126" t="s">
        <v>46</v>
      </c>
      <c r="CU39" s="124"/>
      <c r="CV39" s="124"/>
      <c r="CW39" s="124"/>
      <c r="CX39" s="124"/>
      <c r="CY39" s="124"/>
      <c r="CZ39" s="124"/>
      <c r="DA39" s="125"/>
      <c r="DB39" s="126"/>
      <c r="DC39" s="124"/>
      <c r="DD39" s="124"/>
      <c r="DE39" s="124"/>
      <c r="DF39" s="124"/>
      <c r="DG39" s="124"/>
      <c r="DH39" s="124"/>
      <c r="DI39" s="124"/>
      <c r="DJ39" s="124"/>
      <c r="DK39" s="124"/>
      <c r="DL39" s="124"/>
      <c r="DM39" s="125"/>
      <c r="DN39" s="156">
        <v>0</v>
      </c>
      <c r="DO39" s="157"/>
      <c r="DP39" s="157"/>
      <c r="DQ39" s="157"/>
      <c r="DR39" s="157"/>
      <c r="DS39" s="157"/>
      <c r="DT39" s="157"/>
      <c r="DU39" s="157"/>
      <c r="DV39" s="157"/>
      <c r="DW39" s="157"/>
      <c r="DX39" s="157"/>
      <c r="DY39" s="158"/>
      <c r="DZ39" s="156">
        <v>0</v>
      </c>
      <c r="EA39" s="157"/>
      <c r="EB39" s="157"/>
      <c r="EC39" s="157"/>
      <c r="ED39" s="157"/>
      <c r="EE39" s="157"/>
      <c r="EF39" s="157"/>
      <c r="EG39" s="157"/>
      <c r="EH39" s="157"/>
      <c r="EI39" s="157"/>
      <c r="EJ39" s="157"/>
      <c r="EK39" s="158"/>
      <c r="EL39" s="156">
        <v>0</v>
      </c>
      <c r="EM39" s="157"/>
      <c r="EN39" s="157"/>
      <c r="EO39" s="157"/>
      <c r="EP39" s="157"/>
      <c r="EQ39" s="157"/>
      <c r="ER39" s="157"/>
      <c r="ES39" s="157"/>
      <c r="ET39" s="157"/>
      <c r="EU39" s="157"/>
      <c r="EV39" s="157"/>
      <c r="EW39" s="158"/>
      <c r="EX39" s="156">
        <v>0</v>
      </c>
      <c r="EY39" s="157"/>
      <c r="EZ39" s="157"/>
      <c r="FA39" s="157"/>
      <c r="FB39" s="157"/>
      <c r="FC39" s="157"/>
      <c r="FD39" s="157"/>
      <c r="FE39" s="157"/>
      <c r="FF39" s="157"/>
      <c r="FG39" s="157"/>
      <c r="FH39" s="157"/>
      <c r="FI39" s="169"/>
    </row>
    <row r="40" spans="1:165" ht="11.25">
      <c r="A40" s="205"/>
      <c r="B40" s="203"/>
      <c r="C40" s="203"/>
      <c r="D40" s="203"/>
      <c r="E40" s="203"/>
      <c r="F40" s="203"/>
      <c r="G40" s="204"/>
      <c r="H40" s="425" t="s">
        <v>238</v>
      </c>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4"/>
      <c r="CL40" s="202" t="s">
        <v>242</v>
      </c>
      <c r="CM40" s="203"/>
      <c r="CN40" s="203"/>
      <c r="CO40" s="203"/>
      <c r="CP40" s="203"/>
      <c r="CQ40" s="203"/>
      <c r="CR40" s="203"/>
      <c r="CS40" s="204"/>
      <c r="CT40" s="205"/>
      <c r="CU40" s="203"/>
      <c r="CV40" s="203"/>
      <c r="CW40" s="203"/>
      <c r="CX40" s="203"/>
      <c r="CY40" s="203"/>
      <c r="CZ40" s="203"/>
      <c r="DA40" s="204"/>
      <c r="DB40" s="205"/>
      <c r="DC40" s="203"/>
      <c r="DD40" s="203"/>
      <c r="DE40" s="203"/>
      <c r="DF40" s="203"/>
      <c r="DG40" s="203"/>
      <c r="DH40" s="203"/>
      <c r="DI40" s="203"/>
      <c r="DJ40" s="203"/>
      <c r="DK40" s="203"/>
      <c r="DL40" s="203"/>
      <c r="DM40" s="204"/>
      <c r="DN40" s="206">
        <v>0</v>
      </c>
      <c r="DO40" s="207"/>
      <c r="DP40" s="207"/>
      <c r="DQ40" s="207"/>
      <c r="DR40" s="207"/>
      <c r="DS40" s="207"/>
      <c r="DT40" s="207"/>
      <c r="DU40" s="207"/>
      <c r="DV40" s="207"/>
      <c r="DW40" s="207"/>
      <c r="DX40" s="207"/>
      <c r="DY40" s="208"/>
      <c r="DZ40" s="206">
        <v>0</v>
      </c>
      <c r="EA40" s="207"/>
      <c r="EB40" s="207"/>
      <c r="EC40" s="207"/>
      <c r="ED40" s="207"/>
      <c r="EE40" s="207"/>
      <c r="EF40" s="207"/>
      <c r="EG40" s="207"/>
      <c r="EH40" s="207"/>
      <c r="EI40" s="207"/>
      <c r="EJ40" s="207"/>
      <c r="EK40" s="208"/>
      <c r="EL40" s="206">
        <v>0</v>
      </c>
      <c r="EM40" s="207"/>
      <c r="EN40" s="207"/>
      <c r="EO40" s="207"/>
      <c r="EP40" s="207"/>
      <c r="EQ40" s="207"/>
      <c r="ER40" s="207"/>
      <c r="ES40" s="207"/>
      <c r="ET40" s="207"/>
      <c r="EU40" s="207"/>
      <c r="EV40" s="207"/>
      <c r="EW40" s="208"/>
      <c r="EX40" s="206">
        <v>0</v>
      </c>
      <c r="EY40" s="207"/>
      <c r="EZ40" s="207"/>
      <c r="FA40" s="207"/>
      <c r="FB40" s="207"/>
      <c r="FC40" s="207"/>
      <c r="FD40" s="207"/>
      <c r="FE40" s="207"/>
      <c r="FF40" s="207"/>
      <c r="FG40" s="207"/>
      <c r="FH40" s="207"/>
      <c r="FI40" s="209"/>
    </row>
    <row r="41" spans="1:165" ht="12" thickBot="1">
      <c r="A41" s="248"/>
      <c r="B41" s="242"/>
      <c r="C41" s="242"/>
      <c r="D41" s="242"/>
      <c r="E41" s="242"/>
      <c r="F41" s="242"/>
      <c r="G41" s="247"/>
      <c r="H41" s="426"/>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427"/>
      <c r="BV41" s="427"/>
      <c r="BW41" s="427"/>
      <c r="BX41" s="427"/>
      <c r="BY41" s="427"/>
      <c r="BZ41" s="427"/>
      <c r="CA41" s="427"/>
      <c r="CB41" s="427"/>
      <c r="CC41" s="427"/>
      <c r="CD41" s="427"/>
      <c r="CE41" s="427"/>
      <c r="CF41" s="427"/>
      <c r="CG41" s="427"/>
      <c r="CH41" s="427"/>
      <c r="CI41" s="427"/>
      <c r="CJ41" s="427"/>
      <c r="CK41" s="427"/>
      <c r="CL41" s="227"/>
      <c r="CM41" s="228"/>
      <c r="CN41" s="228"/>
      <c r="CO41" s="228"/>
      <c r="CP41" s="228"/>
      <c r="CQ41" s="228"/>
      <c r="CR41" s="228"/>
      <c r="CS41" s="229"/>
      <c r="CT41" s="230"/>
      <c r="CU41" s="228"/>
      <c r="CV41" s="228"/>
      <c r="CW41" s="228"/>
      <c r="CX41" s="228"/>
      <c r="CY41" s="228"/>
      <c r="CZ41" s="228"/>
      <c r="DA41" s="229"/>
      <c r="DB41" s="230"/>
      <c r="DC41" s="228"/>
      <c r="DD41" s="228"/>
      <c r="DE41" s="228"/>
      <c r="DF41" s="228"/>
      <c r="DG41" s="228"/>
      <c r="DH41" s="228"/>
      <c r="DI41" s="228"/>
      <c r="DJ41" s="228"/>
      <c r="DK41" s="228"/>
      <c r="DL41" s="228"/>
      <c r="DM41" s="229"/>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19"/>
    </row>
    <row r="42" ht="8.25" customHeight="1"/>
    <row r="43" ht="11.25">
      <c r="I43" s="1" t="s">
        <v>243</v>
      </c>
    </row>
    <row r="44" spans="9:96" ht="11.25">
      <c r="I44" s="1" t="s">
        <v>244</v>
      </c>
      <c r="AQ44" s="307" t="s">
        <v>471</v>
      </c>
      <c r="AR44" s="307"/>
      <c r="AS44" s="307"/>
      <c r="AT44" s="307"/>
      <c r="AU44" s="307"/>
      <c r="AV44" s="307"/>
      <c r="AW44" s="307"/>
      <c r="AX44" s="307"/>
      <c r="AY44" s="307"/>
      <c r="AZ44" s="307"/>
      <c r="BA44" s="307"/>
      <c r="BB44" s="307"/>
      <c r="BC44" s="307"/>
      <c r="BD44" s="307"/>
      <c r="BE44" s="307"/>
      <c r="BF44" s="307"/>
      <c r="BG44" s="307"/>
      <c r="BH44" s="307"/>
      <c r="BK44" s="307"/>
      <c r="BL44" s="307"/>
      <c r="BM44" s="307"/>
      <c r="BN44" s="307"/>
      <c r="BO44" s="307"/>
      <c r="BP44" s="307"/>
      <c r="BQ44" s="307"/>
      <c r="BR44" s="307"/>
      <c r="BS44" s="307"/>
      <c r="BT44" s="307"/>
      <c r="BU44" s="307"/>
      <c r="BV44" s="307"/>
      <c r="BY44" s="307" t="s">
        <v>575</v>
      </c>
      <c r="BZ44" s="307"/>
      <c r="CA44" s="307"/>
      <c r="CB44" s="307"/>
      <c r="CC44" s="307"/>
      <c r="CD44" s="307"/>
      <c r="CE44" s="307"/>
      <c r="CF44" s="307"/>
      <c r="CG44" s="307"/>
      <c r="CH44" s="307"/>
      <c r="CI44" s="307"/>
      <c r="CJ44" s="307"/>
      <c r="CK44" s="307"/>
      <c r="CL44" s="307"/>
      <c r="CM44" s="307"/>
      <c r="CN44" s="307"/>
      <c r="CO44" s="307"/>
      <c r="CP44" s="307"/>
      <c r="CQ44" s="307"/>
      <c r="CR44" s="307"/>
    </row>
    <row r="45" spans="43:96" s="7" customFormat="1" ht="10.5" customHeight="1">
      <c r="AQ45" s="237" t="s">
        <v>245</v>
      </c>
      <c r="AR45" s="237"/>
      <c r="AS45" s="237"/>
      <c r="AT45" s="237"/>
      <c r="AU45" s="237"/>
      <c r="AV45" s="237"/>
      <c r="AW45" s="237"/>
      <c r="AX45" s="237"/>
      <c r="AY45" s="237"/>
      <c r="AZ45" s="237"/>
      <c r="BA45" s="237"/>
      <c r="BB45" s="237"/>
      <c r="BC45" s="237"/>
      <c r="BD45" s="237"/>
      <c r="BE45" s="237"/>
      <c r="BF45" s="237"/>
      <c r="BG45" s="237"/>
      <c r="BH45" s="237"/>
      <c r="BK45" s="237" t="s">
        <v>20</v>
      </c>
      <c r="BL45" s="237"/>
      <c r="BM45" s="237"/>
      <c r="BN45" s="237"/>
      <c r="BO45" s="237"/>
      <c r="BP45" s="237"/>
      <c r="BQ45" s="237"/>
      <c r="BR45" s="237"/>
      <c r="BS45" s="237"/>
      <c r="BT45" s="237"/>
      <c r="BU45" s="237"/>
      <c r="BV45" s="237"/>
      <c r="BY45" s="237" t="s">
        <v>21</v>
      </c>
      <c r="BZ45" s="237"/>
      <c r="CA45" s="237"/>
      <c r="CB45" s="237"/>
      <c r="CC45" s="237"/>
      <c r="CD45" s="237"/>
      <c r="CE45" s="237"/>
      <c r="CF45" s="237"/>
      <c r="CG45" s="237"/>
      <c r="CH45" s="237"/>
      <c r="CI45" s="237"/>
      <c r="CJ45" s="237"/>
      <c r="CK45" s="237"/>
      <c r="CL45" s="237"/>
      <c r="CM45" s="237"/>
      <c r="CN45" s="237"/>
      <c r="CO45" s="237"/>
      <c r="CP45" s="237"/>
      <c r="CQ45" s="237"/>
      <c r="CR45" s="237"/>
    </row>
    <row r="46" spans="9:96" ht="12" customHeight="1">
      <c r="I46" s="1" t="s">
        <v>246</v>
      </c>
      <c r="AM46" s="307" t="s">
        <v>472</v>
      </c>
      <c r="AN46" s="307"/>
      <c r="AO46" s="307"/>
      <c r="AP46" s="307"/>
      <c r="AQ46" s="307"/>
      <c r="AR46" s="307"/>
      <c r="AS46" s="307"/>
      <c r="AT46" s="307"/>
      <c r="AU46" s="307"/>
      <c r="AV46" s="307"/>
      <c r="AW46" s="307"/>
      <c r="AX46" s="307"/>
      <c r="AY46" s="307"/>
      <c r="AZ46" s="307"/>
      <c r="BA46" s="307"/>
      <c r="BB46" s="307"/>
      <c r="BC46" s="307"/>
      <c r="BD46" s="307"/>
      <c r="BG46" s="307"/>
      <c r="BH46" s="307"/>
      <c r="BI46" s="307"/>
      <c r="BJ46" s="307"/>
      <c r="BK46" s="307"/>
      <c r="BL46" s="307"/>
      <c r="BM46" s="307"/>
      <c r="BN46" s="307"/>
      <c r="BO46" s="307"/>
      <c r="BP46" s="307"/>
      <c r="BQ46" s="307"/>
      <c r="BR46" s="307"/>
      <c r="BS46" s="307"/>
      <c r="BT46" s="307"/>
      <c r="BU46" s="307"/>
      <c r="BV46" s="307"/>
      <c r="BW46" s="307"/>
      <c r="BX46" s="307"/>
      <c r="CA46" s="242" t="s">
        <v>576</v>
      </c>
      <c r="CB46" s="242"/>
      <c r="CC46" s="242"/>
      <c r="CD46" s="242"/>
      <c r="CE46" s="242"/>
      <c r="CF46" s="242"/>
      <c r="CG46" s="242"/>
      <c r="CH46" s="242"/>
      <c r="CI46" s="242"/>
      <c r="CJ46" s="242"/>
      <c r="CK46" s="242"/>
      <c r="CL46" s="242"/>
      <c r="CM46" s="242"/>
      <c r="CN46" s="242"/>
      <c r="CO46" s="242"/>
      <c r="CP46" s="242"/>
      <c r="CQ46" s="242"/>
      <c r="CR46" s="242"/>
    </row>
    <row r="47" spans="39:96" s="7" customFormat="1" ht="10.5" customHeight="1">
      <c r="AM47" s="237" t="s">
        <v>245</v>
      </c>
      <c r="AN47" s="237"/>
      <c r="AO47" s="237"/>
      <c r="AP47" s="237"/>
      <c r="AQ47" s="237"/>
      <c r="AR47" s="237"/>
      <c r="AS47" s="237"/>
      <c r="AT47" s="237"/>
      <c r="AU47" s="237"/>
      <c r="AV47" s="237"/>
      <c r="AW47" s="237"/>
      <c r="AX47" s="237"/>
      <c r="AY47" s="237"/>
      <c r="AZ47" s="237"/>
      <c r="BA47" s="237"/>
      <c r="BB47" s="237"/>
      <c r="BC47" s="237"/>
      <c r="BD47" s="237"/>
      <c r="BG47" s="237" t="s">
        <v>247</v>
      </c>
      <c r="BH47" s="237"/>
      <c r="BI47" s="237"/>
      <c r="BJ47" s="237"/>
      <c r="BK47" s="237"/>
      <c r="BL47" s="237"/>
      <c r="BM47" s="237"/>
      <c r="BN47" s="237"/>
      <c r="BO47" s="237"/>
      <c r="BP47" s="237"/>
      <c r="BQ47" s="237"/>
      <c r="BR47" s="237"/>
      <c r="BS47" s="237"/>
      <c r="BT47" s="237"/>
      <c r="BU47" s="237"/>
      <c r="BV47" s="237"/>
      <c r="BW47" s="237"/>
      <c r="BX47" s="237"/>
      <c r="CA47" s="237" t="s">
        <v>248</v>
      </c>
      <c r="CB47" s="237"/>
      <c r="CC47" s="237"/>
      <c r="CD47" s="237"/>
      <c r="CE47" s="237"/>
      <c r="CF47" s="237"/>
      <c r="CG47" s="237"/>
      <c r="CH47" s="237"/>
      <c r="CI47" s="237"/>
      <c r="CJ47" s="237"/>
      <c r="CK47" s="237"/>
      <c r="CL47" s="237"/>
      <c r="CM47" s="237"/>
      <c r="CN47" s="237"/>
      <c r="CO47" s="237"/>
      <c r="CP47" s="237"/>
      <c r="CQ47" s="237"/>
      <c r="CR47" s="237"/>
    </row>
    <row r="48" spans="9:38" ht="12" customHeight="1">
      <c r="I48" s="243" t="s">
        <v>22</v>
      </c>
      <c r="J48" s="243"/>
      <c r="K48" s="242" t="s">
        <v>654</v>
      </c>
      <c r="L48" s="242"/>
      <c r="M48" s="242"/>
      <c r="N48" s="194" t="s">
        <v>22</v>
      </c>
      <c r="O48" s="194"/>
      <c r="Q48" s="242" t="s">
        <v>640</v>
      </c>
      <c r="R48" s="242"/>
      <c r="S48" s="242"/>
      <c r="T48" s="242"/>
      <c r="U48" s="242"/>
      <c r="V48" s="242"/>
      <c r="W48" s="242"/>
      <c r="X48" s="242"/>
      <c r="Y48" s="242"/>
      <c r="Z48" s="242"/>
      <c r="AA48" s="242"/>
      <c r="AB48" s="242"/>
      <c r="AC48" s="242"/>
      <c r="AD48" s="242"/>
      <c r="AE48" s="242"/>
      <c r="AF48" s="243">
        <v>20</v>
      </c>
      <c r="AG48" s="243"/>
      <c r="AH48" s="243"/>
      <c r="AI48" s="244" t="s">
        <v>453</v>
      </c>
      <c r="AJ48" s="244"/>
      <c r="AK48" s="244"/>
      <c r="AL48" s="1" t="s">
        <v>5</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249</v>
      </c>
      <c r="CM51" s="17"/>
    </row>
    <row r="52" spans="1:91" ht="27" customHeight="1">
      <c r="A52" s="430" t="s">
        <v>473</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2"/>
    </row>
    <row r="53" spans="1:91" s="7" customFormat="1" ht="11.25" customHeight="1">
      <c r="A53" s="433" t="s">
        <v>270</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c r="CL53" s="237"/>
      <c r="CM53" s="434"/>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428"/>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AH55" s="307" t="s">
        <v>474</v>
      </c>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429"/>
    </row>
    <row r="56" spans="1:91" s="7" customFormat="1" ht="10.5" customHeight="1">
      <c r="A56" s="433" t="s">
        <v>20</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AH56" s="237" t="s">
        <v>21</v>
      </c>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434"/>
    </row>
    <row r="57" spans="1:91" ht="5.25" customHeight="1">
      <c r="A57" s="16"/>
      <c r="CM57" s="17"/>
    </row>
    <row r="58" spans="1:91" ht="11.25">
      <c r="A58" s="437" t="s">
        <v>22</v>
      </c>
      <c r="B58" s="243"/>
      <c r="C58" s="242"/>
      <c r="D58" s="242"/>
      <c r="E58" s="242"/>
      <c r="F58" s="194" t="s">
        <v>22</v>
      </c>
      <c r="G58" s="194"/>
      <c r="I58" s="242"/>
      <c r="J58" s="242"/>
      <c r="K58" s="242"/>
      <c r="L58" s="242"/>
      <c r="M58" s="242"/>
      <c r="N58" s="242"/>
      <c r="O58" s="242"/>
      <c r="P58" s="242"/>
      <c r="Q58" s="242"/>
      <c r="R58" s="242"/>
      <c r="S58" s="242"/>
      <c r="T58" s="242"/>
      <c r="U58" s="242"/>
      <c r="V58" s="242"/>
      <c r="W58" s="242"/>
      <c r="X58" s="243">
        <v>20</v>
      </c>
      <c r="Y58" s="243"/>
      <c r="Z58" s="243"/>
      <c r="AA58" s="244" t="s">
        <v>453</v>
      </c>
      <c r="AB58" s="244"/>
      <c r="AC58" s="244"/>
      <c r="AD58" s="194" t="s">
        <v>5</v>
      </c>
      <c r="AE58" s="194"/>
      <c r="AF58" s="194"/>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hidden="1">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hidden="1">
      <c r="A61" s="13" t="s">
        <v>300</v>
      </c>
    </row>
    <row r="62" spans="1:165" s="6" customFormat="1" ht="51" customHeight="1" hidden="1">
      <c r="A62" s="404" t="s">
        <v>301</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405"/>
      <c r="DF62" s="405"/>
      <c r="DG62" s="405"/>
      <c r="DH62" s="405"/>
      <c r="DI62" s="405"/>
      <c r="DJ62" s="405"/>
      <c r="DK62" s="405"/>
      <c r="DL62" s="405"/>
      <c r="DM62" s="405"/>
      <c r="DN62" s="405"/>
      <c r="DO62" s="405"/>
      <c r="DP62" s="405"/>
      <c r="DQ62" s="405"/>
      <c r="DR62" s="405"/>
      <c r="DS62" s="405"/>
      <c r="DT62" s="405"/>
      <c r="DU62" s="405"/>
      <c r="DV62" s="405"/>
      <c r="DW62" s="405"/>
      <c r="DX62" s="405"/>
      <c r="DY62" s="405"/>
      <c r="DZ62" s="405"/>
      <c r="EA62" s="405"/>
      <c r="EB62" s="405"/>
      <c r="EC62" s="405"/>
      <c r="ED62" s="405"/>
      <c r="EE62" s="405"/>
      <c r="EF62" s="405"/>
      <c r="EG62" s="405"/>
      <c r="EH62" s="405"/>
      <c r="EI62" s="405"/>
      <c r="EJ62" s="405"/>
      <c r="EK62" s="405"/>
      <c r="EL62" s="405"/>
      <c r="EM62" s="405"/>
      <c r="EN62" s="405"/>
      <c r="EO62" s="405"/>
      <c r="EP62" s="405"/>
      <c r="EQ62" s="405"/>
      <c r="ER62" s="405"/>
      <c r="ES62" s="405"/>
      <c r="ET62" s="405"/>
      <c r="EU62" s="405"/>
      <c r="EV62" s="405"/>
      <c r="EW62" s="405"/>
      <c r="EX62" s="405"/>
      <c r="EY62" s="405"/>
      <c r="EZ62" s="405"/>
      <c r="FA62" s="405"/>
      <c r="FB62" s="405"/>
      <c r="FC62" s="405"/>
      <c r="FD62" s="405"/>
      <c r="FE62" s="405"/>
      <c r="FF62" s="405"/>
      <c r="FG62" s="405"/>
      <c r="FH62" s="405"/>
      <c r="FI62" s="405"/>
    </row>
    <row r="63" spans="1:165" s="6" customFormat="1" ht="42" customHeight="1" hidden="1">
      <c r="A63" s="435" t="s">
        <v>264</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6"/>
      <c r="AY63" s="436"/>
      <c r="AZ63" s="436"/>
      <c r="BA63" s="436"/>
      <c r="BB63" s="436"/>
      <c r="BC63" s="436"/>
      <c r="BD63" s="436"/>
      <c r="BE63" s="436"/>
      <c r="BF63" s="436"/>
      <c r="BG63" s="436"/>
      <c r="BH63" s="436"/>
      <c r="BI63" s="436"/>
      <c r="BJ63" s="436"/>
      <c r="BK63" s="436"/>
      <c r="BL63" s="436"/>
      <c r="BM63" s="436"/>
      <c r="BN63" s="436"/>
      <c r="BO63" s="436"/>
      <c r="BP63" s="436"/>
      <c r="BQ63" s="436"/>
      <c r="BR63" s="436"/>
      <c r="BS63" s="436"/>
      <c r="BT63" s="436"/>
      <c r="BU63" s="436"/>
      <c r="BV63" s="436"/>
      <c r="BW63" s="436"/>
      <c r="BX63" s="436"/>
      <c r="BY63" s="436"/>
      <c r="BZ63" s="436"/>
      <c r="CA63" s="436"/>
      <c r="CB63" s="436"/>
      <c r="CC63" s="436"/>
      <c r="CD63" s="436"/>
      <c r="CE63" s="436"/>
      <c r="CF63" s="436"/>
      <c r="CG63" s="436"/>
      <c r="CH63" s="436"/>
      <c r="CI63" s="436"/>
      <c r="CJ63" s="436"/>
      <c r="CK63" s="436"/>
      <c r="CL63" s="436"/>
      <c r="CM63" s="436"/>
      <c r="CN63" s="436"/>
      <c r="CO63" s="436"/>
      <c r="CP63" s="436"/>
      <c r="CQ63" s="436"/>
      <c r="CR63" s="436"/>
      <c r="CS63" s="436"/>
      <c r="CT63" s="436"/>
      <c r="CU63" s="436"/>
      <c r="CV63" s="436"/>
      <c r="CW63" s="436"/>
      <c r="CX63" s="436"/>
      <c r="CY63" s="436"/>
      <c r="CZ63" s="436"/>
      <c r="DA63" s="436"/>
      <c r="DB63" s="436"/>
      <c r="DC63" s="436"/>
      <c r="DD63" s="436"/>
      <c r="DE63" s="436"/>
      <c r="DF63" s="436"/>
      <c r="DG63" s="436"/>
      <c r="DH63" s="436"/>
      <c r="DI63" s="436"/>
      <c r="DJ63" s="436"/>
      <c r="DK63" s="436"/>
      <c r="DL63" s="436"/>
      <c r="DM63" s="436"/>
      <c r="DN63" s="436"/>
      <c r="DO63" s="436"/>
      <c r="DP63" s="436"/>
      <c r="DQ63" s="436"/>
      <c r="DR63" s="436"/>
      <c r="DS63" s="436"/>
      <c r="DT63" s="436"/>
      <c r="DU63" s="436"/>
      <c r="DV63" s="436"/>
      <c r="DW63" s="436"/>
      <c r="DX63" s="436"/>
      <c r="DY63" s="436"/>
      <c r="DZ63" s="436"/>
      <c r="EA63" s="436"/>
      <c r="EB63" s="436"/>
      <c r="EC63" s="436"/>
      <c r="ED63" s="436"/>
      <c r="EE63" s="436"/>
      <c r="EF63" s="436"/>
      <c r="EG63" s="436"/>
      <c r="EH63" s="436"/>
      <c r="EI63" s="436"/>
      <c r="EJ63" s="436"/>
      <c r="EK63" s="436"/>
      <c r="EL63" s="436"/>
      <c r="EM63" s="436"/>
      <c r="EN63" s="436"/>
      <c r="EO63" s="436"/>
      <c r="EP63" s="436"/>
      <c r="EQ63" s="436"/>
      <c r="ER63" s="436"/>
      <c r="ES63" s="436"/>
      <c r="ET63" s="436"/>
      <c r="EU63" s="436"/>
      <c r="EV63" s="436"/>
      <c r="EW63" s="436"/>
      <c r="EX63" s="436"/>
      <c r="EY63" s="436"/>
      <c r="EZ63" s="436"/>
      <c r="FA63" s="436"/>
      <c r="FB63" s="436"/>
      <c r="FC63" s="436"/>
      <c r="FD63" s="436"/>
      <c r="FE63" s="436"/>
      <c r="FF63" s="436"/>
      <c r="FG63" s="436"/>
      <c r="FH63" s="436"/>
      <c r="FI63" s="436"/>
    </row>
    <row r="64" spans="1:165" s="6" customFormat="1" ht="11.25" customHeight="1" hidden="1">
      <c r="A64" s="365" t="s">
        <v>265</v>
      </c>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c r="EN64" s="365"/>
      <c r="EO64" s="365"/>
      <c r="EP64" s="365"/>
      <c r="EQ64" s="365"/>
      <c r="ER64" s="365"/>
      <c r="ES64" s="365"/>
      <c r="ET64" s="365"/>
      <c r="EU64" s="365"/>
      <c r="EV64" s="365"/>
      <c r="EW64" s="365"/>
      <c r="EX64" s="365"/>
      <c r="EY64" s="365"/>
      <c r="EZ64" s="365"/>
      <c r="FA64" s="365"/>
      <c r="FB64" s="365"/>
      <c r="FC64" s="365"/>
      <c r="FD64" s="365"/>
      <c r="FE64" s="365"/>
      <c r="FF64" s="365"/>
      <c r="FG64" s="365"/>
      <c r="FH64" s="365"/>
      <c r="FI64" s="365"/>
    </row>
    <row r="65" s="6" customFormat="1" ht="11.25" customHeight="1" hidden="1">
      <c r="A65" s="13" t="s">
        <v>266</v>
      </c>
    </row>
    <row r="66" s="6" customFormat="1" ht="11.25" customHeight="1" hidden="1">
      <c r="A66" s="13" t="s">
        <v>267</v>
      </c>
    </row>
    <row r="67" s="6" customFormat="1" ht="11.25" customHeight="1" hidden="1">
      <c r="A67" s="13" t="s">
        <v>268</v>
      </c>
    </row>
    <row r="68" spans="1:165" s="6" customFormat="1" ht="22.5" customHeight="1" hidden="1">
      <c r="A68" s="404" t="s">
        <v>269</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05"/>
      <c r="BJ68" s="405"/>
      <c r="BK68" s="405"/>
      <c r="BL68" s="405"/>
      <c r="BM68" s="405"/>
      <c r="BN68" s="405"/>
      <c r="BO68" s="405"/>
      <c r="BP68" s="405"/>
      <c r="BQ68" s="405"/>
      <c r="BR68" s="405"/>
      <c r="BS68" s="405"/>
      <c r="BT68" s="405"/>
      <c r="BU68" s="405"/>
      <c r="BV68" s="405"/>
      <c r="BW68" s="405"/>
      <c r="BX68" s="405"/>
      <c r="BY68" s="405"/>
      <c r="BZ68" s="405"/>
      <c r="CA68" s="405"/>
      <c r="CB68" s="405"/>
      <c r="CC68" s="405"/>
      <c r="CD68" s="405"/>
      <c r="CE68" s="405"/>
      <c r="CF68" s="405"/>
      <c r="CG68" s="405"/>
      <c r="CH68" s="405"/>
      <c r="CI68" s="405"/>
      <c r="CJ68" s="405"/>
      <c r="CK68" s="405"/>
      <c r="CL68" s="405"/>
      <c r="CM68" s="405"/>
      <c r="CN68" s="405"/>
      <c r="CO68" s="405"/>
      <c r="CP68" s="405"/>
      <c r="CQ68" s="405"/>
      <c r="CR68" s="405"/>
      <c r="CS68" s="405"/>
      <c r="CT68" s="405"/>
      <c r="CU68" s="405"/>
      <c r="CV68" s="405"/>
      <c r="CW68" s="405"/>
      <c r="CX68" s="405"/>
      <c r="CY68" s="405"/>
      <c r="CZ68" s="405"/>
      <c r="DA68" s="405"/>
      <c r="DB68" s="405"/>
      <c r="DC68" s="405"/>
      <c r="DD68" s="405"/>
      <c r="DE68" s="405"/>
      <c r="DF68" s="405"/>
      <c r="DG68" s="405"/>
      <c r="DH68" s="405"/>
      <c r="DI68" s="405"/>
      <c r="DJ68" s="405"/>
      <c r="DK68" s="405"/>
      <c r="DL68" s="405"/>
      <c r="DM68" s="405"/>
      <c r="DN68" s="405"/>
      <c r="DO68" s="405"/>
      <c r="DP68" s="405"/>
      <c r="DQ68" s="405"/>
      <c r="DR68" s="405"/>
      <c r="DS68" s="405"/>
      <c r="DT68" s="405"/>
      <c r="DU68" s="405"/>
      <c r="DV68" s="405"/>
      <c r="DW68" s="405"/>
      <c r="DX68" s="405"/>
      <c r="DY68" s="405"/>
      <c r="DZ68" s="405"/>
      <c r="EA68" s="405"/>
      <c r="EB68" s="405"/>
      <c r="EC68" s="405"/>
      <c r="ED68" s="405"/>
      <c r="EE68" s="405"/>
      <c r="EF68" s="405"/>
      <c r="EG68" s="405"/>
      <c r="EH68" s="405"/>
      <c r="EI68" s="405"/>
      <c r="EJ68" s="405"/>
      <c r="EK68" s="405"/>
      <c r="EL68" s="405"/>
      <c r="EM68" s="405"/>
      <c r="EN68" s="405"/>
      <c r="EO68" s="405"/>
      <c r="EP68" s="405"/>
      <c r="EQ68" s="405"/>
      <c r="ER68" s="405"/>
      <c r="ES68" s="405"/>
      <c r="ET68" s="405"/>
      <c r="EU68" s="405"/>
      <c r="EV68" s="405"/>
      <c r="EW68" s="405"/>
      <c r="EX68" s="405"/>
      <c r="EY68" s="405"/>
      <c r="EZ68" s="405"/>
      <c r="FA68" s="405"/>
      <c r="FB68" s="405"/>
      <c r="FC68" s="405"/>
      <c r="FD68" s="405"/>
      <c r="FE68" s="405"/>
      <c r="FF68" s="405"/>
      <c r="FG68" s="405"/>
      <c r="FH68" s="405"/>
      <c r="FI68" s="405"/>
    </row>
    <row r="69" ht="3" customHeight="1" hidden="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scale="96" r:id="rId1"/>
  <rowBreaks count="1" manualBreakCount="1">
    <brk id="24" max="164" man="1"/>
  </rowBreaks>
</worksheet>
</file>

<file path=xl/worksheets/sheet3.xml><?xml version="1.0" encoding="utf-8"?>
<worksheet xmlns="http://schemas.openxmlformats.org/spreadsheetml/2006/main" xmlns:r="http://schemas.openxmlformats.org/officeDocument/2006/relationships">
  <sheetPr>
    <pageSetUpPr fitToPage="1"/>
  </sheetPr>
  <dimension ref="A1:E95"/>
  <sheetViews>
    <sheetView zoomScalePageLayoutView="0" workbookViewId="0" topLeftCell="A21">
      <selection activeCell="E37" sqref="E37"/>
    </sheetView>
  </sheetViews>
  <sheetFormatPr defaultColWidth="9.00390625" defaultRowHeight="12.75"/>
  <cols>
    <col min="1" max="1" width="7.625" style="27" customWidth="1"/>
    <col min="2" max="2" width="87.75390625" style="27" customWidth="1"/>
    <col min="3" max="5" width="19.375" style="27" customWidth="1"/>
    <col min="6" max="9" width="9.125" style="27" customWidth="1"/>
    <col min="10" max="16384" width="9.125" style="27" customWidth="1"/>
  </cols>
  <sheetData>
    <row r="1" spans="4:5" s="58" customFormat="1" ht="18.75">
      <c r="D1" s="452" t="s">
        <v>452</v>
      </c>
      <c r="E1" s="452"/>
    </row>
    <row r="3" spans="1:5" s="30" customFormat="1" ht="15">
      <c r="A3" s="445" t="s">
        <v>327</v>
      </c>
      <c r="B3" s="445"/>
      <c r="C3" s="445"/>
      <c r="D3" s="445"/>
      <c r="E3" s="445"/>
    </row>
    <row r="5" spans="1:5" ht="15" hidden="1">
      <c r="A5" s="438" t="s">
        <v>308</v>
      </c>
      <c r="B5" s="438"/>
      <c r="C5" s="438"/>
      <c r="D5" s="438"/>
      <c r="E5" s="438"/>
    </row>
    <row r="6" ht="15" hidden="1"/>
    <row r="7" spans="1:5" ht="15" hidden="1">
      <c r="A7" s="438" t="s">
        <v>309</v>
      </c>
      <c r="B7" s="438"/>
      <c r="C7" s="438"/>
      <c r="D7" s="438"/>
      <c r="E7" s="438"/>
    </row>
    <row r="8" ht="15" hidden="1"/>
    <row r="9" spans="1:5" ht="80.25" customHeight="1" hidden="1">
      <c r="A9" s="57" t="s">
        <v>310</v>
      </c>
      <c r="B9" s="57" t="s">
        <v>311</v>
      </c>
      <c r="C9" s="57" t="s">
        <v>312</v>
      </c>
      <c r="D9" s="57" t="s">
        <v>313</v>
      </c>
      <c r="E9" s="57" t="s">
        <v>314</v>
      </c>
    </row>
    <row r="10" spans="1:5" ht="15" hidden="1">
      <c r="A10" s="28">
        <v>1</v>
      </c>
      <c r="B10" s="28"/>
      <c r="C10" s="29"/>
      <c r="D10" s="57"/>
      <c r="E10" s="29"/>
    </row>
    <row r="11" spans="1:5" ht="15" hidden="1">
      <c r="A11" s="28">
        <v>2</v>
      </c>
      <c r="B11" s="28"/>
      <c r="C11" s="29"/>
      <c r="D11" s="57"/>
      <c r="E11" s="29"/>
    </row>
    <row r="12" spans="1:5" ht="15" hidden="1">
      <c r="A12" s="446" t="s">
        <v>315</v>
      </c>
      <c r="B12" s="446"/>
      <c r="C12" s="57" t="s">
        <v>46</v>
      </c>
      <c r="D12" s="57" t="s">
        <v>46</v>
      </c>
      <c r="E12" s="29"/>
    </row>
    <row r="13" ht="15" hidden="1"/>
    <row r="14" spans="1:5" ht="15">
      <c r="A14" s="438" t="s">
        <v>316</v>
      </c>
      <c r="B14" s="438"/>
      <c r="C14" s="438"/>
      <c r="D14" s="438"/>
      <c r="E14" s="438"/>
    </row>
    <row r="16" spans="1:5" ht="15">
      <c r="A16" s="447" t="s">
        <v>317</v>
      </c>
      <c r="B16" s="438"/>
      <c r="C16" s="438"/>
      <c r="D16" s="438"/>
      <c r="E16" s="438"/>
    </row>
    <row r="18" spans="1:5" ht="39" customHeight="1">
      <c r="A18" s="57" t="s">
        <v>310</v>
      </c>
      <c r="B18" s="439" t="s">
        <v>0</v>
      </c>
      <c r="C18" s="440"/>
      <c r="D18" s="440"/>
      <c r="E18" s="57" t="s">
        <v>314</v>
      </c>
    </row>
    <row r="19" spans="1:5" ht="30" customHeight="1">
      <c r="A19" s="28">
        <v>1</v>
      </c>
      <c r="B19" s="448" t="s">
        <v>553</v>
      </c>
      <c r="C19" s="449"/>
      <c r="D19" s="449"/>
      <c r="E19" s="29">
        <v>48002870</v>
      </c>
    </row>
    <row r="20" spans="1:5" ht="15">
      <c r="A20" s="28">
        <v>2</v>
      </c>
      <c r="B20" s="448" t="s">
        <v>554</v>
      </c>
      <c r="C20" s="449"/>
      <c r="D20" s="449"/>
      <c r="E20" s="29">
        <v>23258680</v>
      </c>
    </row>
    <row r="21" spans="1:5" ht="31.5" customHeight="1">
      <c r="A21" s="28">
        <v>3</v>
      </c>
      <c r="B21" s="448" t="s">
        <v>555</v>
      </c>
      <c r="C21" s="449"/>
      <c r="D21" s="449"/>
      <c r="E21" s="29">
        <v>19936660</v>
      </c>
    </row>
    <row r="22" spans="1:5" ht="15">
      <c r="A22" s="443" t="s">
        <v>315</v>
      </c>
      <c r="B22" s="444"/>
      <c r="C22" s="444"/>
      <c r="D22" s="444"/>
      <c r="E22" s="29">
        <f>SUM(E19:E21)</f>
        <v>91198210</v>
      </c>
    </row>
    <row r="24" spans="1:5" ht="15">
      <c r="A24" s="438" t="s">
        <v>318</v>
      </c>
      <c r="B24" s="438"/>
      <c r="C24" s="438"/>
      <c r="D24" s="438"/>
      <c r="E24" s="438"/>
    </row>
    <row r="26" spans="1:5" ht="117" customHeight="1">
      <c r="A26" s="57" t="s">
        <v>310</v>
      </c>
      <c r="B26" s="57" t="s">
        <v>0</v>
      </c>
      <c r="C26" s="57" t="s">
        <v>319</v>
      </c>
      <c r="D26" s="57" t="s">
        <v>320</v>
      </c>
      <c r="E26" s="57" t="s">
        <v>314</v>
      </c>
    </row>
    <row r="27" spans="1:5" ht="60">
      <c r="A27" s="28">
        <v>1</v>
      </c>
      <c r="B27" s="28" t="s">
        <v>577</v>
      </c>
      <c r="C27" s="29">
        <v>150</v>
      </c>
      <c r="D27" s="96" t="s">
        <v>578</v>
      </c>
      <c r="E27" s="29">
        <v>1200000</v>
      </c>
    </row>
    <row r="28" spans="1:5" ht="15" hidden="1">
      <c r="A28" s="28">
        <v>2</v>
      </c>
      <c r="B28" s="28"/>
      <c r="C28" s="93"/>
      <c r="D28" s="92"/>
      <c r="E28" s="29"/>
    </row>
    <row r="29" spans="1:5" ht="15" hidden="1">
      <c r="A29" s="28">
        <v>3</v>
      </c>
      <c r="B29" s="28"/>
      <c r="C29" s="93"/>
      <c r="D29" s="92"/>
      <c r="E29" s="29"/>
    </row>
    <row r="30" spans="1:5" ht="15" hidden="1">
      <c r="A30" s="28">
        <v>4</v>
      </c>
      <c r="B30" s="28"/>
      <c r="C30" s="93"/>
      <c r="D30" s="92"/>
      <c r="E30" s="29"/>
    </row>
    <row r="31" spans="1:5" ht="15">
      <c r="A31" s="446" t="s">
        <v>315</v>
      </c>
      <c r="B31" s="446"/>
      <c r="C31" s="57" t="s">
        <v>46</v>
      </c>
      <c r="D31" s="57" t="s">
        <v>46</v>
      </c>
      <c r="E31" s="29">
        <f>SUM(E27:E30)</f>
        <v>1200000</v>
      </c>
    </row>
    <row r="33" spans="1:5" ht="15">
      <c r="A33" s="438" t="s">
        <v>415</v>
      </c>
      <c r="B33" s="438"/>
      <c r="C33" s="438"/>
      <c r="D33" s="438"/>
      <c r="E33" s="438"/>
    </row>
    <row r="35" spans="1:5" ht="42.75" customHeight="1">
      <c r="A35" s="57" t="s">
        <v>310</v>
      </c>
      <c r="B35" s="439" t="s">
        <v>0</v>
      </c>
      <c r="C35" s="440"/>
      <c r="D35" s="440"/>
      <c r="E35" s="57" t="s">
        <v>314</v>
      </c>
    </row>
    <row r="36" spans="1:5" ht="15">
      <c r="A36" s="28">
        <v>1</v>
      </c>
      <c r="B36" s="448" t="s">
        <v>466</v>
      </c>
      <c r="C36" s="449"/>
      <c r="D36" s="449"/>
      <c r="E36" s="29">
        <v>4800000</v>
      </c>
    </row>
    <row r="37" spans="1:5" ht="15">
      <c r="A37" s="28">
        <v>2</v>
      </c>
      <c r="B37" s="448" t="s">
        <v>556</v>
      </c>
      <c r="C37" s="449"/>
      <c r="D37" s="449"/>
      <c r="E37" s="29">
        <v>300000</v>
      </c>
    </row>
    <row r="38" spans="1:5" ht="15">
      <c r="A38" s="443" t="s">
        <v>315</v>
      </c>
      <c r="B38" s="444"/>
      <c r="C38" s="444"/>
      <c r="D38" s="444"/>
      <c r="E38" s="29">
        <f>SUM(E36:E37)</f>
        <v>5100000</v>
      </c>
    </row>
    <row r="40" spans="1:5" ht="15" hidden="1">
      <c r="A40" s="438" t="s">
        <v>416</v>
      </c>
      <c r="B40" s="438"/>
      <c r="C40" s="438"/>
      <c r="D40" s="438"/>
      <c r="E40" s="438"/>
    </row>
    <row r="41" ht="15" hidden="1"/>
    <row r="42" spans="1:5" ht="38.25" customHeight="1" hidden="1">
      <c r="A42" s="57" t="s">
        <v>310</v>
      </c>
      <c r="B42" s="57" t="s">
        <v>0</v>
      </c>
      <c r="C42" s="450" t="s">
        <v>311</v>
      </c>
      <c r="D42" s="450"/>
      <c r="E42" s="57" t="s">
        <v>314</v>
      </c>
    </row>
    <row r="43" spans="1:5" ht="15" hidden="1">
      <c r="A43" s="28">
        <v>1</v>
      </c>
      <c r="B43" s="28" t="s">
        <v>557</v>
      </c>
      <c r="C43" s="451"/>
      <c r="D43" s="451"/>
      <c r="E43" s="29">
        <v>0</v>
      </c>
    </row>
    <row r="44" spans="1:5" ht="15" hidden="1">
      <c r="A44" s="446" t="s">
        <v>315</v>
      </c>
      <c r="B44" s="446"/>
      <c r="C44" s="450" t="s">
        <v>46</v>
      </c>
      <c r="D44" s="450"/>
      <c r="E44" s="29">
        <f>SUM(E43:E43)</f>
        <v>0</v>
      </c>
    </row>
    <row r="45" ht="15" hidden="1"/>
    <row r="46" spans="1:5" ht="15" hidden="1">
      <c r="A46" s="438" t="s">
        <v>321</v>
      </c>
      <c r="B46" s="438"/>
      <c r="C46" s="438"/>
      <c r="D46" s="438"/>
      <c r="E46" s="438"/>
    </row>
    <row r="47" ht="15" hidden="1"/>
    <row r="48" spans="1:5" ht="36.75" customHeight="1" hidden="1">
      <c r="A48" s="57" t="s">
        <v>310</v>
      </c>
      <c r="B48" s="439" t="s">
        <v>0</v>
      </c>
      <c r="C48" s="440"/>
      <c r="D48" s="440"/>
      <c r="E48" s="57" t="s">
        <v>314</v>
      </c>
    </row>
    <row r="49" spans="1:5" ht="15" hidden="1">
      <c r="A49" s="28">
        <v>1</v>
      </c>
      <c r="B49" s="441"/>
      <c r="C49" s="442"/>
      <c r="D49" s="442"/>
      <c r="E49" s="29"/>
    </row>
    <row r="50" spans="1:5" ht="15" hidden="1">
      <c r="A50" s="28">
        <v>2</v>
      </c>
      <c r="B50" s="441"/>
      <c r="C50" s="442"/>
      <c r="D50" s="442"/>
      <c r="E50" s="29"/>
    </row>
    <row r="51" spans="1:5" ht="15" hidden="1">
      <c r="A51" s="443" t="s">
        <v>315</v>
      </c>
      <c r="B51" s="444"/>
      <c r="C51" s="444"/>
      <c r="D51" s="444"/>
      <c r="E51" s="29"/>
    </row>
    <row r="52" ht="15" hidden="1"/>
    <row r="53" spans="1:5" ht="15">
      <c r="A53" s="438" t="s">
        <v>322</v>
      </c>
      <c r="B53" s="438"/>
      <c r="C53" s="438"/>
      <c r="D53" s="438"/>
      <c r="E53" s="438"/>
    </row>
    <row r="55" spans="1:5" ht="15">
      <c r="A55" s="447" t="s">
        <v>323</v>
      </c>
      <c r="B55" s="438"/>
      <c r="C55" s="438"/>
      <c r="D55" s="438"/>
      <c r="E55" s="438"/>
    </row>
    <row r="57" spans="1:5" ht="46.5" customHeight="1">
      <c r="A57" s="57" t="s">
        <v>310</v>
      </c>
      <c r="B57" s="439" t="s">
        <v>0</v>
      </c>
      <c r="C57" s="440"/>
      <c r="D57" s="440"/>
      <c r="E57" s="57" t="s">
        <v>314</v>
      </c>
    </row>
    <row r="58" spans="1:5" ht="66.75" customHeight="1">
      <c r="A58" s="28">
        <v>1</v>
      </c>
      <c r="B58" s="448" t="s">
        <v>558</v>
      </c>
      <c r="C58" s="449"/>
      <c r="D58" s="449"/>
      <c r="E58" s="29">
        <v>1677900</v>
      </c>
    </row>
    <row r="59" spans="1:5" ht="63.75" customHeight="1">
      <c r="A59" s="28">
        <v>2</v>
      </c>
      <c r="B59" s="448" t="s">
        <v>559</v>
      </c>
      <c r="C59" s="449"/>
      <c r="D59" s="449"/>
      <c r="E59" s="29">
        <v>1420000</v>
      </c>
    </row>
    <row r="60" spans="1:5" ht="15">
      <c r="A60" s="443" t="s">
        <v>315</v>
      </c>
      <c r="B60" s="444"/>
      <c r="C60" s="444"/>
      <c r="D60" s="444"/>
      <c r="E60" s="29">
        <f>SUM(E58:E59)</f>
        <v>3097900</v>
      </c>
    </row>
    <row r="62" spans="1:5" ht="15" hidden="1">
      <c r="A62" s="447" t="s">
        <v>324</v>
      </c>
      <c r="B62" s="438"/>
      <c r="C62" s="438"/>
      <c r="D62" s="438"/>
      <c r="E62" s="438"/>
    </row>
    <row r="63" ht="15" hidden="1"/>
    <row r="64" spans="1:5" ht="42" customHeight="1" hidden="1">
      <c r="A64" s="57" t="s">
        <v>310</v>
      </c>
      <c r="B64" s="439" t="s">
        <v>0</v>
      </c>
      <c r="C64" s="440"/>
      <c r="D64" s="440"/>
      <c r="E64" s="57" t="s">
        <v>314</v>
      </c>
    </row>
    <row r="65" spans="1:5" ht="15" hidden="1">
      <c r="A65" s="28">
        <v>1</v>
      </c>
      <c r="B65" s="441"/>
      <c r="C65" s="442"/>
      <c r="D65" s="442"/>
      <c r="E65" s="29"/>
    </row>
    <row r="66" spans="1:5" ht="15" hidden="1">
      <c r="A66" s="28">
        <v>2</v>
      </c>
      <c r="B66" s="441"/>
      <c r="C66" s="442"/>
      <c r="D66" s="442"/>
      <c r="E66" s="29"/>
    </row>
    <row r="67" spans="1:5" ht="15" hidden="1">
      <c r="A67" s="443" t="s">
        <v>315</v>
      </c>
      <c r="B67" s="444"/>
      <c r="C67" s="444"/>
      <c r="D67" s="444"/>
      <c r="E67" s="29"/>
    </row>
    <row r="68" ht="15" hidden="1"/>
    <row r="69" spans="1:5" ht="15" hidden="1">
      <c r="A69" s="447" t="s">
        <v>325</v>
      </c>
      <c r="B69" s="438"/>
      <c r="C69" s="438"/>
      <c r="D69" s="438"/>
      <c r="E69" s="438"/>
    </row>
    <row r="70" ht="15" hidden="1"/>
    <row r="71" spans="1:5" ht="45" customHeight="1" hidden="1">
      <c r="A71" s="57" t="s">
        <v>310</v>
      </c>
      <c r="B71" s="439" t="s">
        <v>0</v>
      </c>
      <c r="C71" s="440"/>
      <c r="D71" s="440"/>
      <c r="E71" s="57" t="s">
        <v>314</v>
      </c>
    </row>
    <row r="72" spans="1:5" ht="15" hidden="1">
      <c r="A72" s="28">
        <v>1</v>
      </c>
      <c r="B72" s="441"/>
      <c r="C72" s="442"/>
      <c r="D72" s="442"/>
      <c r="E72" s="29"/>
    </row>
    <row r="73" spans="1:5" ht="15" hidden="1">
      <c r="A73" s="28">
        <v>2</v>
      </c>
      <c r="B73" s="441"/>
      <c r="C73" s="442"/>
      <c r="D73" s="442"/>
      <c r="E73" s="29"/>
    </row>
    <row r="74" spans="1:5" ht="15" hidden="1">
      <c r="A74" s="443" t="s">
        <v>315</v>
      </c>
      <c r="B74" s="444"/>
      <c r="C74" s="444"/>
      <c r="D74" s="444"/>
      <c r="E74" s="29"/>
    </row>
    <row r="75" ht="15" hidden="1"/>
    <row r="76" spans="1:5" ht="15" hidden="1">
      <c r="A76" s="447" t="s">
        <v>326</v>
      </c>
      <c r="B76" s="438"/>
      <c r="C76" s="438"/>
      <c r="D76" s="438"/>
      <c r="E76" s="438"/>
    </row>
    <row r="77" ht="15" hidden="1"/>
    <row r="78" spans="1:5" ht="45" customHeight="1" hidden="1">
      <c r="A78" s="57" t="s">
        <v>310</v>
      </c>
      <c r="B78" s="439" t="s">
        <v>0</v>
      </c>
      <c r="C78" s="440"/>
      <c r="D78" s="440"/>
      <c r="E78" s="57" t="s">
        <v>314</v>
      </c>
    </row>
    <row r="79" spans="1:5" ht="15" hidden="1">
      <c r="A79" s="28">
        <v>1</v>
      </c>
      <c r="B79" s="441"/>
      <c r="C79" s="442"/>
      <c r="D79" s="442"/>
      <c r="E79" s="29"/>
    </row>
    <row r="80" spans="1:5" ht="15" hidden="1">
      <c r="A80" s="28">
        <v>2</v>
      </c>
      <c r="B80" s="441"/>
      <c r="C80" s="442"/>
      <c r="D80" s="442"/>
      <c r="E80" s="29"/>
    </row>
    <row r="81" spans="1:5" ht="15" hidden="1">
      <c r="A81" s="443" t="s">
        <v>315</v>
      </c>
      <c r="B81" s="444"/>
      <c r="C81" s="444"/>
      <c r="D81" s="444"/>
      <c r="E81" s="29"/>
    </row>
    <row r="82" ht="15" hidden="1"/>
    <row r="83" spans="1:5" ht="15" hidden="1">
      <c r="A83" s="438" t="s">
        <v>417</v>
      </c>
      <c r="B83" s="438"/>
      <c r="C83" s="438"/>
      <c r="D83" s="438"/>
      <c r="E83" s="438"/>
    </row>
    <row r="84" ht="15" hidden="1"/>
    <row r="85" spans="1:5" ht="45" hidden="1">
      <c r="A85" s="57" t="s">
        <v>310</v>
      </c>
      <c r="B85" s="439" t="s">
        <v>0</v>
      </c>
      <c r="C85" s="440"/>
      <c r="D85" s="440"/>
      <c r="E85" s="57" t="s">
        <v>314</v>
      </c>
    </row>
    <row r="86" spans="1:5" ht="15" hidden="1">
      <c r="A86" s="28">
        <v>1</v>
      </c>
      <c r="B86" s="441"/>
      <c r="C86" s="442"/>
      <c r="D86" s="442"/>
      <c r="E86" s="29"/>
    </row>
    <row r="87" spans="1:5" ht="15" hidden="1">
      <c r="A87" s="28">
        <v>2</v>
      </c>
      <c r="B87" s="441"/>
      <c r="C87" s="442"/>
      <c r="D87" s="442"/>
      <c r="E87" s="29"/>
    </row>
    <row r="88" spans="1:5" ht="15" hidden="1">
      <c r="A88" s="443" t="s">
        <v>315</v>
      </c>
      <c r="B88" s="444"/>
      <c r="C88" s="444"/>
      <c r="D88" s="444"/>
      <c r="E88" s="29"/>
    </row>
    <row r="89" ht="15" hidden="1"/>
    <row r="90" spans="1:5" ht="15" hidden="1">
      <c r="A90" s="438" t="s">
        <v>418</v>
      </c>
      <c r="B90" s="438"/>
      <c r="C90" s="438"/>
      <c r="D90" s="438"/>
      <c r="E90" s="438"/>
    </row>
    <row r="91" ht="15" hidden="1"/>
    <row r="92" spans="1:5" ht="45" hidden="1">
      <c r="A92" s="57" t="s">
        <v>310</v>
      </c>
      <c r="B92" s="439" t="s">
        <v>0</v>
      </c>
      <c r="C92" s="440"/>
      <c r="D92" s="440"/>
      <c r="E92" s="57" t="s">
        <v>314</v>
      </c>
    </row>
    <row r="93" spans="1:5" ht="15" hidden="1">
      <c r="A93" s="28">
        <v>1</v>
      </c>
      <c r="B93" s="441"/>
      <c r="C93" s="442"/>
      <c r="D93" s="442"/>
      <c r="E93" s="29"/>
    </row>
    <row r="94" spans="1:5" ht="15" hidden="1">
      <c r="A94" s="28">
        <v>2</v>
      </c>
      <c r="B94" s="441"/>
      <c r="C94" s="442"/>
      <c r="D94" s="442"/>
      <c r="E94" s="29"/>
    </row>
    <row r="95" spans="1:5" ht="15" hidden="1">
      <c r="A95" s="443" t="s">
        <v>315</v>
      </c>
      <c r="B95" s="444"/>
      <c r="C95" s="444"/>
      <c r="D95" s="444"/>
      <c r="E95" s="29"/>
    </row>
    <row r="98" s="31" customFormat="1" ht="15"/>
  </sheetData>
  <sheetProtection/>
  <mergeCells count="60">
    <mergeCell ref="B71:D71"/>
    <mergeCell ref="B72:D72"/>
    <mergeCell ref="B66:D66"/>
    <mergeCell ref="B64:D64"/>
    <mergeCell ref="A81:D81"/>
    <mergeCell ref="D1:E1"/>
    <mergeCell ref="B73:D73"/>
    <mergeCell ref="A74:D74"/>
    <mergeCell ref="A76:E76"/>
    <mergeCell ref="B78:D78"/>
    <mergeCell ref="B79:D79"/>
    <mergeCell ref="B80:D80"/>
    <mergeCell ref="A51:D51"/>
    <mergeCell ref="A53:E53"/>
    <mergeCell ref="B65:D65"/>
    <mergeCell ref="A55:E55"/>
    <mergeCell ref="A67:D67"/>
    <mergeCell ref="A69:E69"/>
    <mergeCell ref="B57:D57"/>
    <mergeCell ref="B58:D58"/>
    <mergeCell ref="B59:D59"/>
    <mergeCell ref="A60:D60"/>
    <mergeCell ref="C42:D42"/>
    <mergeCell ref="C43:D43"/>
    <mergeCell ref="A44:B44"/>
    <mergeCell ref="C44:D44"/>
    <mergeCell ref="A62:E62"/>
    <mergeCell ref="A46:E46"/>
    <mergeCell ref="B48:D48"/>
    <mergeCell ref="B49:D49"/>
    <mergeCell ref="B50:D50"/>
    <mergeCell ref="A33:E33"/>
    <mergeCell ref="B35:D35"/>
    <mergeCell ref="B36:D36"/>
    <mergeCell ref="B37:D37"/>
    <mergeCell ref="A38:D38"/>
    <mergeCell ref="A40:E40"/>
    <mergeCell ref="B18:D18"/>
    <mergeCell ref="B19:D19"/>
    <mergeCell ref="B21:D21"/>
    <mergeCell ref="A22:D22"/>
    <mergeCell ref="A24:E24"/>
    <mergeCell ref="A31:B31"/>
    <mergeCell ref="B20:D20"/>
    <mergeCell ref="A3:E3"/>
    <mergeCell ref="A5:E5"/>
    <mergeCell ref="A7:E7"/>
    <mergeCell ref="A12:B12"/>
    <mergeCell ref="A14:E14"/>
    <mergeCell ref="A16:E16"/>
    <mergeCell ref="A90:E90"/>
    <mergeCell ref="B92:D92"/>
    <mergeCell ref="B93:D93"/>
    <mergeCell ref="B94:D94"/>
    <mergeCell ref="A95:D95"/>
    <mergeCell ref="A83:E83"/>
    <mergeCell ref="B85:D85"/>
    <mergeCell ref="B86:D86"/>
    <mergeCell ref="B87:D87"/>
    <mergeCell ref="A88:D88"/>
  </mergeCells>
  <printOptions/>
  <pageMargins left="0.7" right="0.7" top="0.75" bottom="0.75" header="0.3" footer="0.3"/>
  <pageSetup fitToHeight="0"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245"/>
  <sheetViews>
    <sheetView zoomScale="85" zoomScaleNormal="85" zoomScalePageLayoutView="0" workbookViewId="0" topLeftCell="A171">
      <selection activeCell="J222" sqref="J222"/>
    </sheetView>
  </sheetViews>
  <sheetFormatPr defaultColWidth="0.875" defaultRowHeight="12.75"/>
  <cols>
    <col min="1" max="1" width="8.00390625" style="31" customWidth="1"/>
    <col min="2" max="2" width="16.00390625" style="31" customWidth="1"/>
    <col min="3" max="3" width="16.75390625" style="31" customWidth="1"/>
    <col min="4" max="4" width="16.625" style="31" customWidth="1"/>
    <col min="5" max="5" width="17.625" style="31" customWidth="1"/>
    <col min="6" max="6" width="17.875" style="31" customWidth="1"/>
    <col min="7" max="7" width="16.125" style="31" customWidth="1"/>
    <col min="8" max="8" width="18.125" style="31" customWidth="1"/>
    <col min="9" max="9" width="14.875" style="31" customWidth="1"/>
    <col min="10" max="10" width="25.625" style="31" customWidth="1"/>
    <col min="11" max="11" width="4.75390625" style="31" customWidth="1"/>
    <col min="12" max="16384" width="0.875" style="31" customWidth="1"/>
  </cols>
  <sheetData>
    <row r="1" spans="1:10" s="56" customFormat="1" ht="15">
      <c r="A1" s="522" t="s">
        <v>413</v>
      </c>
      <c r="B1" s="522"/>
      <c r="C1" s="522"/>
      <c r="D1" s="522"/>
      <c r="E1" s="522"/>
      <c r="F1" s="522"/>
      <c r="G1" s="522"/>
      <c r="H1" s="522"/>
      <c r="I1" s="522"/>
      <c r="J1" s="522"/>
    </row>
    <row r="3" spans="1:10" ht="15">
      <c r="A3" s="507" t="s">
        <v>328</v>
      </c>
      <c r="B3" s="507"/>
      <c r="C3" s="507"/>
      <c r="D3" s="507"/>
      <c r="E3" s="507"/>
      <c r="F3" s="507"/>
      <c r="G3" s="507"/>
      <c r="H3" s="507"/>
      <c r="I3" s="507"/>
      <c r="J3" s="507"/>
    </row>
    <row r="5" spans="1:10" s="32" customFormat="1" ht="12.75" customHeight="1">
      <c r="A5" s="32" t="s">
        <v>329</v>
      </c>
      <c r="C5" s="523" t="s">
        <v>588</v>
      </c>
      <c r="D5" s="523"/>
      <c r="E5" s="523"/>
      <c r="F5" s="523"/>
      <c r="G5" s="523"/>
      <c r="H5" s="523"/>
      <c r="I5" s="523"/>
      <c r="J5" s="523"/>
    </row>
    <row r="6" spans="3:10" s="32" customFormat="1" ht="14.25">
      <c r="C6" s="33"/>
      <c r="D6" s="33"/>
      <c r="E6" s="34"/>
      <c r="F6" s="34"/>
      <c r="G6" s="34"/>
      <c r="H6" s="34"/>
      <c r="I6" s="34"/>
      <c r="J6" s="34"/>
    </row>
    <row r="7" spans="1:10" s="32" customFormat="1" ht="13.5" customHeight="1">
      <c r="A7" s="35" t="s">
        <v>330</v>
      </c>
      <c r="B7" s="35"/>
      <c r="C7" s="35"/>
      <c r="D7" s="517" t="s">
        <v>587</v>
      </c>
      <c r="E7" s="517"/>
      <c r="F7" s="517"/>
      <c r="G7" s="517"/>
      <c r="H7" s="517"/>
      <c r="I7" s="517"/>
      <c r="J7" s="517"/>
    </row>
    <row r="9" spans="1:10" ht="15">
      <c r="A9" s="507" t="s">
        <v>331</v>
      </c>
      <c r="B9" s="507"/>
      <c r="C9" s="507"/>
      <c r="D9" s="507"/>
      <c r="E9" s="507"/>
      <c r="F9" s="507"/>
      <c r="G9" s="507"/>
      <c r="H9" s="507"/>
      <c r="I9" s="507"/>
      <c r="J9" s="507"/>
    </row>
    <row r="11" spans="1:10" s="55" customFormat="1" ht="15">
      <c r="A11" s="492" t="s">
        <v>332</v>
      </c>
      <c r="B11" s="492" t="s">
        <v>333</v>
      </c>
      <c r="C11" s="492" t="s">
        <v>334</v>
      </c>
      <c r="D11" s="498" t="s">
        <v>335</v>
      </c>
      <c r="E11" s="499"/>
      <c r="F11" s="499"/>
      <c r="G11" s="499"/>
      <c r="H11" s="492" t="s">
        <v>336</v>
      </c>
      <c r="I11" s="492" t="s">
        <v>337</v>
      </c>
      <c r="J11" s="495" t="s">
        <v>338</v>
      </c>
    </row>
    <row r="12" spans="1:10" s="55" customFormat="1" ht="15">
      <c r="A12" s="493"/>
      <c r="B12" s="493"/>
      <c r="C12" s="493"/>
      <c r="D12" s="492" t="s">
        <v>339</v>
      </c>
      <c r="E12" s="498" t="s">
        <v>54</v>
      </c>
      <c r="F12" s="499"/>
      <c r="G12" s="499"/>
      <c r="H12" s="493"/>
      <c r="I12" s="493"/>
      <c r="J12" s="496"/>
    </row>
    <row r="13" spans="1:10" s="55" customFormat="1" ht="42.75" customHeight="1">
      <c r="A13" s="494"/>
      <c r="B13" s="494"/>
      <c r="C13" s="494"/>
      <c r="D13" s="494"/>
      <c r="E13" s="36" t="s">
        <v>340</v>
      </c>
      <c r="F13" s="36" t="s">
        <v>341</v>
      </c>
      <c r="G13" s="36" t="s">
        <v>342</v>
      </c>
      <c r="H13" s="494"/>
      <c r="I13" s="494"/>
      <c r="J13" s="497"/>
    </row>
    <row r="14" spans="1:10" s="53" customFormat="1" ht="15">
      <c r="A14" s="37">
        <v>1</v>
      </c>
      <c r="B14" s="37">
        <v>2</v>
      </c>
      <c r="C14" s="37">
        <v>3</v>
      </c>
      <c r="D14" s="37">
        <v>4</v>
      </c>
      <c r="E14" s="37">
        <v>5</v>
      </c>
      <c r="F14" s="37">
        <v>6</v>
      </c>
      <c r="G14" s="37">
        <v>7</v>
      </c>
      <c r="H14" s="37">
        <v>8</v>
      </c>
      <c r="I14" s="37">
        <v>9</v>
      </c>
      <c r="J14" s="37">
        <v>10</v>
      </c>
    </row>
    <row r="15" spans="1:10" s="53" customFormat="1" ht="15">
      <c r="A15" s="484" t="s">
        <v>641</v>
      </c>
      <c r="B15" s="485"/>
      <c r="C15" s="485"/>
      <c r="D15" s="485"/>
      <c r="E15" s="485"/>
      <c r="F15" s="485"/>
      <c r="G15" s="485"/>
      <c r="H15" s="485"/>
      <c r="I15" s="485"/>
      <c r="J15" s="486"/>
    </row>
    <row r="16" spans="1:10" s="53" customFormat="1" ht="15">
      <c r="A16" s="37">
        <v>1</v>
      </c>
      <c r="B16" s="37" t="s">
        <v>642</v>
      </c>
      <c r="C16" s="37">
        <v>40.5</v>
      </c>
      <c r="D16" s="40">
        <f>E16+G16</f>
        <v>10604.794074074074</v>
      </c>
      <c r="E16" s="40">
        <f>(344918+10522.27)/C16</f>
        <v>8776.302962962964</v>
      </c>
      <c r="F16" s="40">
        <f>5675.74/C16</f>
        <v>140.14172839506173</v>
      </c>
      <c r="G16" s="40">
        <f>74053.89/C16</f>
        <v>1828.4911111111112</v>
      </c>
      <c r="H16" s="40">
        <v>0</v>
      </c>
      <c r="I16" s="40">
        <v>0</v>
      </c>
      <c r="J16" s="40">
        <f>D16*C16*12+2322.08</f>
        <v>5156252</v>
      </c>
    </row>
    <row r="17" spans="1:10" s="53" customFormat="1" ht="15">
      <c r="A17" s="481" t="s">
        <v>643</v>
      </c>
      <c r="B17" s="482"/>
      <c r="C17" s="482"/>
      <c r="D17" s="482"/>
      <c r="E17" s="482"/>
      <c r="F17" s="482"/>
      <c r="G17" s="482"/>
      <c r="H17" s="482"/>
      <c r="I17" s="483"/>
      <c r="J17" s="107">
        <f>J16</f>
        <v>5156252</v>
      </c>
    </row>
    <row r="18" spans="1:10" s="53" customFormat="1" ht="15">
      <c r="A18" s="484" t="s">
        <v>644</v>
      </c>
      <c r="B18" s="485"/>
      <c r="C18" s="485"/>
      <c r="D18" s="485"/>
      <c r="E18" s="485"/>
      <c r="F18" s="485"/>
      <c r="G18" s="485"/>
      <c r="H18" s="485"/>
      <c r="I18" s="485"/>
      <c r="J18" s="486"/>
    </row>
    <row r="19" spans="1:10" s="53" customFormat="1" ht="30">
      <c r="A19" s="37">
        <v>1</v>
      </c>
      <c r="B19" s="36" t="s">
        <v>624</v>
      </c>
      <c r="C19" s="37">
        <v>73.75</v>
      </c>
      <c r="D19" s="40">
        <f>E19+F19+G19</f>
        <v>41287.323254237286</v>
      </c>
      <c r="E19" s="40">
        <f>(1353803.15+1390)/C19</f>
        <v>18375.50033898305</v>
      </c>
      <c r="F19" s="40">
        <f>185400.88/C19</f>
        <v>2513.9102372881357</v>
      </c>
      <c r="G19" s="40">
        <f>1504346.06/C19</f>
        <v>20397.912677966102</v>
      </c>
      <c r="H19" s="40">
        <v>0</v>
      </c>
      <c r="I19" s="40">
        <v>0</v>
      </c>
      <c r="J19" s="40">
        <f>C19*D19*11.3+26.98</f>
        <v>34407849.996999994</v>
      </c>
    </row>
    <row r="20" spans="1:10" ht="15">
      <c r="A20" s="487" t="s">
        <v>645</v>
      </c>
      <c r="B20" s="488"/>
      <c r="C20" s="488"/>
      <c r="D20" s="488"/>
      <c r="E20" s="488"/>
      <c r="F20" s="488"/>
      <c r="G20" s="488"/>
      <c r="H20" s="488"/>
      <c r="I20" s="489"/>
      <c r="J20" s="107">
        <f>J19</f>
        <v>34407849.996999994</v>
      </c>
    </row>
    <row r="21" spans="1:10" ht="15">
      <c r="A21" s="484" t="s">
        <v>646</v>
      </c>
      <c r="B21" s="485"/>
      <c r="C21" s="485"/>
      <c r="D21" s="485"/>
      <c r="E21" s="485"/>
      <c r="F21" s="485"/>
      <c r="G21" s="485"/>
      <c r="H21" s="485"/>
      <c r="I21" s="485"/>
      <c r="J21" s="486"/>
    </row>
    <row r="22" spans="1:10" ht="30">
      <c r="A22" s="38" t="s">
        <v>12</v>
      </c>
      <c r="B22" s="39" t="s">
        <v>625</v>
      </c>
      <c r="C22" s="101">
        <v>49.5</v>
      </c>
      <c r="D22" s="40">
        <f>SUM(E22:G22)</f>
        <v>29944.452929292933</v>
      </c>
      <c r="E22" s="40">
        <f>(1016225.51+15724.91+1932.92)/C22</f>
        <v>20886.532121212123</v>
      </c>
      <c r="F22" s="40">
        <f>51002.14/C22</f>
        <v>1030.3462626262626</v>
      </c>
      <c r="G22" s="40">
        <f>397364.94/C22</f>
        <v>8027.574545454546</v>
      </c>
      <c r="H22" s="40">
        <v>0</v>
      </c>
      <c r="I22" s="40">
        <v>0</v>
      </c>
      <c r="J22" s="40">
        <f>C22*D22*12-0.04</f>
        <v>17787005.000000004</v>
      </c>
    </row>
    <row r="23" spans="1:10" ht="15">
      <c r="A23" s="487" t="s">
        <v>647</v>
      </c>
      <c r="B23" s="488"/>
      <c r="C23" s="488"/>
      <c r="D23" s="488"/>
      <c r="E23" s="488"/>
      <c r="F23" s="488"/>
      <c r="G23" s="488"/>
      <c r="H23" s="488"/>
      <c r="I23" s="489"/>
      <c r="J23" s="107">
        <f>J22</f>
        <v>17787005.000000004</v>
      </c>
    </row>
    <row r="24" spans="1:10" ht="15">
      <c r="A24" s="38"/>
      <c r="B24" s="39"/>
      <c r="C24" s="40"/>
      <c r="D24" s="40"/>
      <c r="E24" s="40"/>
      <c r="F24" s="40"/>
      <c r="G24" s="40"/>
      <c r="H24" s="40"/>
      <c r="I24" s="40"/>
      <c r="J24" s="40"/>
    </row>
    <row r="25" spans="1:10" ht="15">
      <c r="A25" s="490" t="s">
        <v>343</v>
      </c>
      <c r="B25" s="491"/>
      <c r="C25" s="37" t="s">
        <v>46</v>
      </c>
      <c r="D25" s="40"/>
      <c r="E25" s="37" t="s">
        <v>46</v>
      </c>
      <c r="F25" s="37" t="s">
        <v>46</v>
      </c>
      <c r="G25" s="37" t="s">
        <v>46</v>
      </c>
      <c r="H25" s="37" t="s">
        <v>46</v>
      </c>
      <c r="I25" s="37" t="s">
        <v>46</v>
      </c>
      <c r="J25" s="107">
        <f>J17+J20+J23</f>
        <v>57351106.996999994</v>
      </c>
    </row>
    <row r="27" spans="1:10" ht="14.25" customHeight="1" hidden="1">
      <c r="A27" s="507" t="s">
        <v>344</v>
      </c>
      <c r="B27" s="507"/>
      <c r="C27" s="507"/>
      <c r="D27" s="507"/>
      <c r="E27" s="507"/>
      <c r="F27" s="507"/>
      <c r="G27" s="507"/>
      <c r="H27" s="507"/>
      <c r="I27" s="507"/>
      <c r="J27" s="507"/>
    </row>
    <row r="28" ht="15" hidden="1"/>
    <row r="29" spans="1:10" s="53" customFormat="1" ht="51" customHeight="1" hidden="1">
      <c r="A29" s="42" t="s">
        <v>332</v>
      </c>
      <c r="B29" s="511" t="s">
        <v>345</v>
      </c>
      <c r="C29" s="512"/>
      <c r="D29" s="512"/>
      <c r="E29" s="512"/>
      <c r="F29" s="513"/>
      <c r="G29" s="42" t="s">
        <v>346</v>
      </c>
      <c r="H29" s="42" t="s">
        <v>347</v>
      </c>
      <c r="I29" s="42" t="s">
        <v>348</v>
      </c>
      <c r="J29" s="42" t="s">
        <v>349</v>
      </c>
    </row>
    <row r="30" spans="1:10" s="53" customFormat="1" ht="15" hidden="1">
      <c r="A30" s="43">
        <v>1</v>
      </c>
      <c r="B30" s="514">
        <v>2</v>
      </c>
      <c r="C30" s="515"/>
      <c r="D30" s="515"/>
      <c r="E30" s="515"/>
      <c r="F30" s="516"/>
      <c r="G30" s="43">
        <v>3</v>
      </c>
      <c r="H30" s="43">
        <v>4</v>
      </c>
      <c r="I30" s="43">
        <v>5</v>
      </c>
      <c r="J30" s="43">
        <v>6</v>
      </c>
    </row>
    <row r="31" spans="1:10" ht="15" hidden="1">
      <c r="A31" s="44"/>
      <c r="B31" s="519"/>
      <c r="C31" s="520"/>
      <c r="D31" s="520"/>
      <c r="E31" s="520"/>
      <c r="F31" s="521"/>
      <c r="G31" s="45"/>
      <c r="H31" s="45"/>
      <c r="I31" s="45"/>
      <c r="J31" s="45"/>
    </row>
    <row r="32" spans="1:10" ht="15" hidden="1">
      <c r="A32" s="44"/>
      <c r="B32" s="519"/>
      <c r="C32" s="520"/>
      <c r="D32" s="520"/>
      <c r="E32" s="520"/>
      <c r="F32" s="521"/>
      <c r="G32" s="45"/>
      <c r="H32" s="45"/>
      <c r="I32" s="45"/>
      <c r="J32" s="45"/>
    </row>
    <row r="33" spans="1:10" ht="15" hidden="1">
      <c r="A33" s="46"/>
      <c r="B33" s="465" t="s">
        <v>343</v>
      </c>
      <c r="C33" s="466"/>
      <c r="D33" s="466"/>
      <c r="E33" s="466"/>
      <c r="F33" s="467"/>
      <c r="G33" s="43" t="s">
        <v>46</v>
      </c>
      <c r="H33" s="43" t="s">
        <v>46</v>
      </c>
      <c r="I33" s="43" t="s">
        <v>46</v>
      </c>
      <c r="J33" s="45"/>
    </row>
    <row r="34" ht="15" hidden="1"/>
    <row r="35" spans="1:10" ht="15" hidden="1">
      <c r="A35" s="507" t="s">
        <v>350</v>
      </c>
      <c r="B35" s="507"/>
      <c r="C35" s="507"/>
      <c r="D35" s="507"/>
      <c r="E35" s="507"/>
      <c r="F35" s="507"/>
      <c r="G35" s="507"/>
      <c r="H35" s="507"/>
      <c r="I35" s="507"/>
      <c r="J35" s="507"/>
    </row>
    <row r="36" ht="15" hidden="1"/>
    <row r="37" spans="1:10" s="53" customFormat="1" ht="51.75" customHeight="1" hidden="1">
      <c r="A37" s="42" t="s">
        <v>332</v>
      </c>
      <c r="B37" s="508" t="s">
        <v>345</v>
      </c>
      <c r="C37" s="508"/>
      <c r="D37" s="508"/>
      <c r="E37" s="508"/>
      <c r="F37" s="508"/>
      <c r="G37" s="42" t="s">
        <v>351</v>
      </c>
      <c r="H37" s="42" t="s">
        <v>352</v>
      </c>
      <c r="I37" s="42" t="s">
        <v>353</v>
      </c>
      <c r="J37" s="42" t="s">
        <v>349</v>
      </c>
    </row>
    <row r="38" spans="1:10" s="53" customFormat="1" ht="15" hidden="1">
      <c r="A38" s="43">
        <v>1</v>
      </c>
      <c r="B38" s="514">
        <v>2</v>
      </c>
      <c r="C38" s="515"/>
      <c r="D38" s="515"/>
      <c r="E38" s="515"/>
      <c r="F38" s="516"/>
      <c r="G38" s="43">
        <v>3</v>
      </c>
      <c r="H38" s="43">
        <v>4</v>
      </c>
      <c r="I38" s="43">
        <v>5</v>
      </c>
      <c r="J38" s="43">
        <v>6</v>
      </c>
    </row>
    <row r="39" spans="1:10" ht="15" hidden="1">
      <c r="A39" s="44"/>
      <c r="B39" s="459"/>
      <c r="C39" s="460"/>
      <c r="D39" s="460"/>
      <c r="E39" s="460"/>
      <c r="F39" s="461"/>
      <c r="G39" s="47"/>
      <c r="H39" s="47"/>
      <c r="I39" s="47"/>
      <c r="J39" s="47"/>
    </row>
    <row r="40" spans="1:10" ht="15" hidden="1">
      <c r="A40" s="44"/>
      <c r="B40" s="459"/>
      <c r="C40" s="460"/>
      <c r="D40" s="460"/>
      <c r="E40" s="460"/>
      <c r="F40" s="461"/>
      <c r="G40" s="47"/>
      <c r="H40" s="47"/>
      <c r="I40" s="47"/>
      <c r="J40" s="47"/>
    </row>
    <row r="41" spans="1:10" ht="15" hidden="1">
      <c r="A41" s="46"/>
      <c r="B41" s="465" t="s">
        <v>343</v>
      </c>
      <c r="C41" s="466"/>
      <c r="D41" s="466"/>
      <c r="E41" s="466"/>
      <c r="F41" s="467"/>
      <c r="G41" s="43" t="s">
        <v>46</v>
      </c>
      <c r="H41" s="43" t="s">
        <v>46</v>
      </c>
      <c r="I41" s="43" t="s">
        <v>46</v>
      </c>
      <c r="J41" s="45"/>
    </row>
    <row r="42" ht="15" hidden="1"/>
    <row r="43" spans="1:10" ht="31.5" customHeight="1">
      <c r="A43" s="500" t="s">
        <v>354</v>
      </c>
      <c r="B43" s="500"/>
      <c r="C43" s="500"/>
      <c r="D43" s="500"/>
      <c r="E43" s="500"/>
      <c r="F43" s="500"/>
      <c r="G43" s="500"/>
      <c r="H43" s="500"/>
      <c r="I43" s="500"/>
      <c r="J43" s="500"/>
    </row>
    <row r="45" spans="1:10" s="53" customFormat="1" ht="49.5" customHeight="1">
      <c r="A45" s="42" t="s">
        <v>332</v>
      </c>
      <c r="B45" s="508" t="s">
        <v>355</v>
      </c>
      <c r="C45" s="508"/>
      <c r="D45" s="508"/>
      <c r="E45" s="508"/>
      <c r="F45" s="508"/>
      <c r="G45" s="508"/>
      <c r="H45" s="508"/>
      <c r="I45" s="42" t="s">
        <v>356</v>
      </c>
      <c r="J45" s="42" t="s">
        <v>357</v>
      </c>
    </row>
    <row r="46" spans="1:10" s="53" customFormat="1" ht="15">
      <c r="A46" s="43">
        <v>1</v>
      </c>
      <c r="B46" s="514">
        <v>2</v>
      </c>
      <c r="C46" s="515"/>
      <c r="D46" s="515"/>
      <c r="E46" s="515"/>
      <c r="F46" s="515"/>
      <c r="G46" s="515"/>
      <c r="H46" s="516"/>
      <c r="I46" s="43">
        <v>3</v>
      </c>
      <c r="J46" s="43">
        <v>4</v>
      </c>
    </row>
    <row r="47" spans="1:10" ht="15" customHeight="1">
      <c r="A47" s="469" t="s">
        <v>641</v>
      </c>
      <c r="B47" s="470"/>
      <c r="C47" s="470"/>
      <c r="D47" s="470"/>
      <c r="E47" s="470"/>
      <c r="F47" s="470"/>
      <c r="G47" s="470"/>
      <c r="H47" s="470"/>
      <c r="I47" s="470"/>
      <c r="J47" s="471"/>
    </row>
    <row r="48" spans="1:10" ht="15" customHeight="1">
      <c r="A48" s="48" t="s">
        <v>11</v>
      </c>
      <c r="B48" s="459" t="s">
        <v>358</v>
      </c>
      <c r="C48" s="460"/>
      <c r="D48" s="460"/>
      <c r="E48" s="460"/>
      <c r="F48" s="460"/>
      <c r="G48" s="460"/>
      <c r="H48" s="461"/>
      <c r="I48" s="43" t="s">
        <v>46</v>
      </c>
      <c r="J48" s="94">
        <f>J49</f>
        <v>1134375.3399999999</v>
      </c>
    </row>
    <row r="49" spans="1:10" ht="15">
      <c r="A49" s="474" t="s">
        <v>190</v>
      </c>
      <c r="B49" s="462" t="s">
        <v>54</v>
      </c>
      <c r="C49" s="463"/>
      <c r="D49" s="463"/>
      <c r="E49" s="463"/>
      <c r="F49" s="463"/>
      <c r="G49" s="463"/>
      <c r="H49" s="464"/>
      <c r="I49" s="476">
        <f>J17</f>
        <v>5156252</v>
      </c>
      <c r="J49" s="454">
        <f>I49*22%-0.1</f>
        <v>1134375.3399999999</v>
      </c>
    </row>
    <row r="50" spans="1:10" ht="15">
      <c r="A50" s="475"/>
      <c r="B50" s="456" t="s">
        <v>359</v>
      </c>
      <c r="C50" s="457"/>
      <c r="D50" s="457"/>
      <c r="E50" s="457"/>
      <c r="F50" s="457"/>
      <c r="G50" s="457"/>
      <c r="H50" s="458"/>
      <c r="I50" s="477"/>
      <c r="J50" s="455"/>
    </row>
    <row r="51" spans="1:10" ht="15">
      <c r="A51" s="48" t="s">
        <v>193</v>
      </c>
      <c r="B51" s="459" t="s">
        <v>360</v>
      </c>
      <c r="C51" s="460"/>
      <c r="D51" s="460"/>
      <c r="E51" s="460"/>
      <c r="F51" s="460"/>
      <c r="G51" s="460"/>
      <c r="H51" s="461"/>
      <c r="I51" s="45"/>
      <c r="J51" s="47"/>
    </row>
    <row r="52" spans="1:10" ht="15" customHeight="1">
      <c r="A52" s="48" t="s">
        <v>196</v>
      </c>
      <c r="B52" s="459" t="s">
        <v>361</v>
      </c>
      <c r="C52" s="460"/>
      <c r="D52" s="460"/>
      <c r="E52" s="460"/>
      <c r="F52" s="460"/>
      <c r="G52" s="460"/>
      <c r="H52" s="461"/>
      <c r="I52" s="45"/>
      <c r="J52" s="47"/>
    </row>
    <row r="53" spans="1:10" ht="15" customHeight="1">
      <c r="A53" s="48" t="s">
        <v>12</v>
      </c>
      <c r="B53" s="459" t="s">
        <v>362</v>
      </c>
      <c r="C53" s="460"/>
      <c r="D53" s="460"/>
      <c r="E53" s="460"/>
      <c r="F53" s="460"/>
      <c r="G53" s="460"/>
      <c r="H53" s="461"/>
      <c r="I53" s="43" t="s">
        <v>46</v>
      </c>
      <c r="J53" s="94">
        <f>J54+J57+J60</f>
        <v>422812.66399999993</v>
      </c>
    </row>
    <row r="54" spans="1:10" ht="15">
      <c r="A54" s="474" t="s">
        <v>363</v>
      </c>
      <c r="B54" s="462" t="s">
        <v>54</v>
      </c>
      <c r="C54" s="463"/>
      <c r="D54" s="463"/>
      <c r="E54" s="463"/>
      <c r="F54" s="463"/>
      <c r="G54" s="463"/>
      <c r="H54" s="464"/>
      <c r="I54" s="472">
        <f>I49</f>
        <v>5156252</v>
      </c>
      <c r="J54" s="454">
        <f>I54*2.9%</f>
        <v>149531.308</v>
      </c>
    </row>
    <row r="55" spans="1:10" ht="15" customHeight="1">
      <c r="A55" s="475"/>
      <c r="B55" s="456" t="s">
        <v>364</v>
      </c>
      <c r="C55" s="457"/>
      <c r="D55" s="457"/>
      <c r="E55" s="457"/>
      <c r="F55" s="457"/>
      <c r="G55" s="457"/>
      <c r="H55" s="458"/>
      <c r="I55" s="473"/>
      <c r="J55" s="455"/>
    </row>
    <row r="56" spans="1:10" ht="15" customHeight="1">
      <c r="A56" s="48" t="s">
        <v>365</v>
      </c>
      <c r="B56" s="459" t="s">
        <v>366</v>
      </c>
      <c r="C56" s="460"/>
      <c r="D56" s="460"/>
      <c r="E56" s="460"/>
      <c r="F56" s="460"/>
      <c r="G56" s="460"/>
      <c r="H56" s="461"/>
      <c r="I56" s="45"/>
      <c r="J56" s="47"/>
    </row>
    <row r="57" spans="1:10" ht="15" customHeight="1">
      <c r="A57" s="48" t="s">
        <v>367</v>
      </c>
      <c r="B57" s="459" t="s">
        <v>368</v>
      </c>
      <c r="C57" s="460"/>
      <c r="D57" s="460"/>
      <c r="E57" s="460"/>
      <c r="F57" s="460"/>
      <c r="G57" s="460"/>
      <c r="H57" s="461"/>
      <c r="I57" s="101">
        <f>I49</f>
        <v>5156252</v>
      </c>
      <c r="J57" s="47">
        <f>I57*0.2%</f>
        <v>10312.504</v>
      </c>
    </row>
    <row r="58" spans="1:10" ht="15" customHeight="1">
      <c r="A58" s="48" t="s">
        <v>369</v>
      </c>
      <c r="B58" s="459" t="s">
        <v>370</v>
      </c>
      <c r="C58" s="460"/>
      <c r="D58" s="460"/>
      <c r="E58" s="460"/>
      <c r="F58" s="460"/>
      <c r="G58" s="460"/>
      <c r="H58" s="461"/>
      <c r="I58" s="101"/>
      <c r="J58" s="47"/>
    </row>
    <row r="59" spans="1:10" ht="15" customHeight="1">
      <c r="A59" s="48" t="s">
        <v>371</v>
      </c>
      <c r="B59" s="459" t="s">
        <v>370</v>
      </c>
      <c r="C59" s="460"/>
      <c r="D59" s="460"/>
      <c r="E59" s="460"/>
      <c r="F59" s="460"/>
      <c r="G59" s="460"/>
      <c r="H59" s="461"/>
      <c r="I59" s="101"/>
      <c r="J59" s="47"/>
    </row>
    <row r="60" spans="1:10" ht="15" customHeight="1">
      <c r="A60" s="48" t="s">
        <v>13</v>
      </c>
      <c r="B60" s="459" t="s">
        <v>372</v>
      </c>
      <c r="C60" s="460"/>
      <c r="D60" s="460"/>
      <c r="E60" s="460"/>
      <c r="F60" s="460"/>
      <c r="G60" s="460"/>
      <c r="H60" s="461"/>
      <c r="I60" s="101">
        <f>I49</f>
        <v>5156252</v>
      </c>
      <c r="J60" s="47">
        <f>I60*5.1%</f>
        <v>262968.85199999996</v>
      </c>
    </row>
    <row r="61" spans="1:10" ht="15">
      <c r="A61" s="48"/>
      <c r="B61" s="478" t="s">
        <v>343</v>
      </c>
      <c r="C61" s="479"/>
      <c r="D61" s="479"/>
      <c r="E61" s="479"/>
      <c r="F61" s="479"/>
      <c r="G61" s="479"/>
      <c r="H61" s="480"/>
      <c r="I61" s="43" t="s">
        <v>46</v>
      </c>
      <c r="J61" s="95">
        <f>J48+J53</f>
        <v>1557188.0039999997</v>
      </c>
    </row>
    <row r="62" spans="1:10" ht="15" customHeight="1">
      <c r="A62" s="469" t="s">
        <v>644</v>
      </c>
      <c r="B62" s="470"/>
      <c r="C62" s="470"/>
      <c r="D62" s="470"/>
      <c r="E62" s="470"/>
      <c r="F62" s="470"/>
      <c r="G62" s="470"/>
      <c r="H62" s="470"/>
      <c r="I62" s="470"/>
      <c r="J62" s="471"/>
    </row>
    <row r="63" spans="1:10" ht="15" customHeight="1">
      <c r="A63" s="48" t="s">
        <v>11</v>
      </c>
      <c r="B63" s="459" t="s">
        <v>358</v>
      </c>
      <c r="C63" s="460"/>
      <c r="D63" s="460"/>
      <c r="E63" s="460"/>
      <c r="F63" s="460"/>
      <c r="G63" s="460"/>
      <c r="H63" s="461"/>
      <c r="I63" s="43" t="s">
        <v>46</v>
      </c>
      <c r="J63" s="94">
        <f>J64</f>
        <v>7569726.2993399985</v>
      </c>
    </row>
    <row r="64" spans="1:10" ht="15">
      <c r="A64" s="474" t="s">
        <v>190</v>
      </c>
      <c r="B64" s="462" t="s">
        <v>54</v>
      </c>
      <c r="C64" s="463"/>
      <c r="D64" s="463"/>
      <c r="E64" s="463"/>
      <c r="F64" s="463"/>
      <c r="G64" s="463"/>
      <c r="H64" s="464"/>
      <c r="I64" s="476">
        <f>J20</f>
        <v>34407849.996999994</v>
      </c>
      <c r="J64" s="454">
        <f>I64*22%-0.7</f>
        <v>7569726.2993399985</v>
      </c>
    </row>
    <row r="65" spans="1:10" ht="15">
      <c r="A65" s="475"/>
      <c r="B65" s="456" t="s">
        <v>359</v>
      </c>
      <c r="C65" s="457"/>
      <c r="D65" s="457"/>
      <c r="E65" s="457"/>
      <c r="F65" s="457"/>
      <c r="G65" s="457"/>
      <c r="H65" s="458"/>
      <c r="I65" s="477"/>
      <c r="J65" s="455"/>
    </row>
    <row r="66" spans="1:10" ht="15">
      <c r="A66" s="48" t="s">
        <v>193</v>
      </c>
      <c r="B66" s="459" t="s">
        <v>360</v>
      </c>
      <c r="C66" s="460"/>
      <c r="D66" s="460"/>
      <c r="E66" s="460"/>
      <c r="F66" s="460"/>
      <c r="G66" s="460"/>
      <c r="H66" s="461"/>
      <c r="I66" s="45"/>
      <c r="J66" s="47"/>
    </row>
    <row r="67" spans="1:10" ht="15" customHeight="1">
      <c r="A67" s="48" t="s">
        <v>196</v>
      </c>
      <c r="B67" s="459" t="s">
        <v>361</v>
      </c>
      <c r="C67" s="460"/>
      <c r="D67" s="460"/>
      <c r="E67" s="460"/>
      <c r="F67" s="460"/>
      <c r="G67" s="460"/>
      <c r="H67" s="461"/>
      <c r="I67" s="45"/>
      <c r="J67" s="47"/>
    </row>
    <row r="68" spans="1:10" ht="15" customHeight="1">
      <c r="A68" s="48" t="s">
        <v>12</v>
      </c>
      <c r="B68" s="459" t="s">
        <v>362</v>
      </c>
      <c r="C68" s="460"/>
      <c r="D68" s="460"/>
      <c r="E68" s="460"/>
      <c r="F68" s="460"/>
      <c r="G68" s="460"/>
      <c r="H68" s="461"/>
      <c r="I68" s="43" t="s">
        <v>46</v>
      </c>
      <c r="J68" s="94">
        <f>J69+J72+J75</f>
        <v>2821443.6997539992</v>
      </c>
    </row>
    <row r="69" spans="1:10" ht="15">
      <c r="A69" s="474" t="s">
        <v>363</v>
      </c>
      <c r="B69" s="462" t="s">
        <v>54</v>
      </c>
      <c r="C69" s="463"/>
      <c r="D69" s="463"/>
      <c r="E69" s="463"/>
      <c r="F69" s="463"/>
      <c r="G69" s="463"/>
      <c r="H69" s="464"/>
      <c r="I69" s="472">
        <f>I64</f>
        <v>34407849.996999994</v>
      </c>
      <c r="J69" s="454">
        <f>I69*2.9%</f>
        <v>997827.6499129997</v>
      </c>
    </row>
    <row r="70" spans="1:10" ht="15" customHeight="1">
      <c r="A70" s="475"/>
      <c r="B70" s="456" t="s">
        <v>364</v>
      </c>
      <c r="C70" s="457"/>
      <c r="D70" s="457"/>
      <c r="E70" s="457"/>
      <c r="F70" s="457"/>
      <c r="G70" s="457"/>
      <c r="H70" s="458"/>
      <c r="I70" s="473"/>
      <c r="J70" s="455"/>
    </row>
    <row r="71" spans="1:10" ht="15" customHeight="1">
      <c r="A71" s="48" t="s">
        <v>365</v>
      </c>
      <c r="B71" s="459" t="s">
        <v>366</v>
      </c>
      <c r="C71" s="460"/>
      <c r="D71" s="460"/>
      <c r="E71" s="460"/>
      <c r="F71" s="460"/>
      <c r="G71" s="460"/>
      <c r="H71" s="461"/>
      <c r="I71" s="45"/>
      <c r="J71" s="47"/>
    </row>
    <row r="72" spans="1:10" ht="15" customHeight="1">
      <c r="A72" s="48" t="s">
        <v>367</v>
      </c>
      <c r="B72" s="459" t="s">
        <v>368</v>
      </c>
      <c r="C72" s="460"/>
      <c r="D72" s="460"/>
      <c r="E72" s="460"/>
      <c r="F72" s="460"/>
      <c r="G72" s="460"/>
      <c r="H72" s="461"/>
      <c r="I72" s="101">
        <f>I64</f>
        <v>34407849.996999994</v>
      </c>
      <c r="J72" s="47">
        <f>I72*0.2%</f>
        <v>68815.699994</v>
      </c>
    </row>
    <row r="73" spans="1:10" ht="15" customHeight="1">
      <c r="A73" s="48" t="s">
        <v>369</v>
      </c>
      <c r="B73" s="459" t="s">
        <v>370</v>
      </c>
      <c r="C73" s="460"/>
      <c r="D73" s="460"/>
      <c r="E73" s="460"/>
      <c r="F73" s="460"/>
      <c r="G73" s="460"/>
      <c r="H73" s="461"/>
      <c r="I73" s="45"/>
      <c r="J73" s="47"/>
    </row>
    <row r="74" spans="1:10" ht="15" customHeight="1">
      <c r="A74" s="48" t="s">
        <v>371</v>
      </c>
      <c r="B74" s="459" t="s">
        <v>370</v>
      </c>
      <c r="C74" s="460"/>
      <c r="D74" s="460"/>
      <c r="E74" s="460"/>
      <c r="F74" s="460"/>
      <c r="G74" s="460"/>
      <c r="H74" s="461"/>
      <c r="I74" s="45"/>
      <c r="J74" s="47"/>
    </row>
    <row r="75" spans="1:10" ht="15" customHeight="1">
      <c r="A75" s="48" t="s">
        <v>13</v>
      </c>
      <c r="B75" s="459" t="s">
        <v>372</v>
      </c>
      <c r="C75" s="460"/>
      <c r="D75" s="460"/>
      <c r="E75" s="460"/>
      <c r="F75" s="460"/>
      <c r="G75" s="460"/>
      <c r="H75" s="461"/>
      <c r="I75" s="101">
        <f>I64</f>
        <v>34407849.996999994</v>
      </c>
      <c r="J75" s="47">
        <f>I75*5.1%</f>
        <v>1754800.3498469996</v>
      </c>
    </row>
    <row r="76" spans="1:10" ht="15">
      <c r="A76" s="48"/>
      <c r="B76" s="465" t="s">
        <v>343</v>
      </c>
      <c r="C76" s="466"/>
      <c r="D76" s="466"/>
      <c r="E76" s="466"/>
      <c r="F76" s="466"/>
      <c r="G76" s="466"/>
      <c r="H76" s="467"/>
      <c r="I76" s="43" t="s">
        <v>46</v>
      </c>
      <c r="J76" s="95">
        <f>J63+J68</f>
        <v>10391169.999093998</v>
      </c>
    </row>
    <row r="77" spans="1:10" ht="15" customHeight="1">
      <c r="A77" s="469" t="s">
        <v>646</v>
      </c>
      <c r="B77" s="470"/>
      <c r="C77" s="470"/>
      <c r="D77" s="470"/>
      <c r="E77" s="470"/>
      <c r="F77" s="470"/>
      <c r="G77" s="470"/>
      <c r="H77" s="470"/>
      <c r="I77" s="470"/>
      <c r="J77" s="471"/>
    </row>
    <row r="78" spans="1:10" ht="15" customHeight="1">
      <c r="A78" s="48" t="s">
        <v>11</v>
      </c>
      <c r="B78" s="459" t="s">
        <v>358</v>
      </c>
      <c r="C78" s="460"/>
      <c r="D78" s="460"/>
      <c r="E78" s="460"/>
      <c r="F78" s="460"/>
      <c r="G78" s="460"/>
      <c r="H78" s="461"/>
      <c r="I78" s="43" t="s">
        <v>46</v>
      </c>
      <c r="J78" s="94">
        <f>J79</f>
        <v>3913140.5900000012</v>
      </c>
    </row>
    <row r="79" spans="1:10" ht="15">
      <c r="A79" s="474" t="s">
        <v>190</v>
      </c>
      <c r="B79" s="462" t="s">
        <v>54</v>
      </c>
      <c r="C79" s="463"/>
      <c r="D79" s="463"/>
      <c r="E79" s="463"/>
      <c r="F79" s="463"/>
      <c r="G79" s="463"/>
      <c r="H79" s="464"/>
      <c r="I79" s="476">
        <f>J23</f>
        <v>17787005.000000004</v>
      </c>
      <c r="J79" s="454">
        <f>I79*22%-0.51</f>
        <v>3913140.5900000012</v>
      </c>
    </row>
    <row r="80" spans="1:10" ht="15">
      <c r="A80" s="475"/>
      <c r="B80" s="456" t="s">
        <v>359</v>
      </c>
      <c r="C80" s="457"/>
      <c r="D80" s="457"/>
      <c r="E80" s="457"/>
      <c r="F80" s="457"/>
      <c r="G80" s="457"/>
      <c r="H80" s="458"/>
      <c r="I80" s="477"/>
      <c r="J80" s="455"/>
    </row>
    <row r="81" spans="1:10" ht="15">
      <c r="A81" s="48" t="s">
        <v>193</v>
      </c>
      <c r="B81" s="459" t="s">
        <v>360</v>
      </c>
      <c r="C81" s="460"/>
      <c r="D81" s="460"/>
      <c r="E81" s="460"/>
      <c r="F81" s="460"/>
      <c r="G81" s="460"/>
      <c r="H81" s="461"/>
      <c r="I81" s="45"/>
      <c r="J81" s="47"/>
    </row>
    <row r="82" spans="1:10" ht="15" customHeight="1">
      <c r="A82" s="48" t="s">
        <v>196</v>
      </c>
      <c r="B82" s="459" t="s">
        <v>361</v>
      </c>
      <c r="C82" s="460"/>
      <c r="D82" s="460"/>
      <c r="E82" s="460"/>
      <c r="F82" s="460"/>
      <c r="G82" s="460"/>
      <c r="H82" s="461"/>
      <c r="I82" s="45"/>
      <c r="J82" s="47"/>
    </row>
    <row r="83" spans="1:10" ht="15" customHeight="1">
      <c r="A83" s="48" t="s">
        <v>12</v>
      </c>
      <c r="B83" s="459" t="s">
        <v>362</v>
      </c>
      <c r="C83" s="460"/>
      <c r="D83" s="460"/>
      <c r="E83" s="460"/>
      <c r="F83" s="460"/>
      <c r="G83" s="460"/>
      <c r="H83" s="461"/>
      <c r="I83" s="43" t="s">
        <v>46</v>
      </c>
      <c r="J83" s="94">
        <f>J84+J87+J90</f>
        <v>1458534.4100000001</v>
      </c>
    </row>
    <row r="84" spans="1:10" ht="15">
      <c r="A84" s="474" t="s">
        <v>363</v>
      </c>
      <c r="B84" s="462" t="s">
        <v>54</v>
      </c>
      <c r="C84" s="463"/>
      <c r="D84" s="463"/>
      <c r="E84" s="463"/>
      <c r="F84" s="463"/>
      <c r="G84" s="463"/>
      <c r="H84" s="464"/>
      <c r="I84" s="472">
        <f>I79</f>
        <v>17787005.000000004</v>
      </c>
      <c r="J84" s="454">
        <f>I84*2.9%</f>
        <v>515823.1450000001</v>
      </c>
    </row>
    <row r="85" spans="1:10" ht="15" customHeight="1">
      <c r="A85" s="475"/>
      <c r="B85" s="456" t="s">
        <v>364</v>
      </c>
      <c r="C85" s="457"/>
      <c r="D85" s="457"/>
      <c r="E85" s="457"/>
      <c r="F85" s="457"/>
      <c r="G85" s="457"/>
      <c r="H85" s="458"/>
      <c r="I85" s="473"/>
      <c r="J85" s="455"/>
    </row>
    <row r="86" spans="1:10" ht="15" customHeight="1">
      <c r="A86" s="48" t="s">
        <v>365</v>
      </c>
      <c r="B86" s="459" t="s">
        <v>366</v>
      </c>
      <c r="C86" s="460"/>
      <c r="D86" s="460"/>
      <c r="E86" s="460"/>
      <c r="F86" s="460"/>
      <c r="G86" s="460"/>
      <c r="H86" s="461"/>
      <c r="I86" s="45"/>
      <c r="J86" s="47"/>
    </row>
    <row r="87" spans="1:10" ht="15" customHeight="1">
      <c r="A87" s="48" t="s">
        <v>367</v>
      </c>
      <c r="B87" s="459" t="s">
        <v>368</v>
      </c>
      <c r="C87" s="460"/>
      <c r="D87" s="460"/>
      <c r="E87" s="460"/>
      <c r="F87" s="460"/>
      <c r="G87" s="460"/>
      <c r="H87" s="461"/>
      <c r="I87" s="101">
        <f>I79</f>
        <v>17787005.000000004</v>
      </c>
      <c r="J87" s="47">
        <f>I87*0.2%</f>
        <v>35574.01000000001</v>
      </c>
    </row>
    <row r="88" spans="1:10" ht="15" customHeight="1">
      <c r="A88" s="48" t="s">
        <v>369</v>
      </c>
      <c r="B88" s="459" t="s">
        <v>370</v>
      </c>
      <c r="C88" s="460"/>
      <c r="D88" s="460"/>
      <c r="E88" s="460"/>
      <c r="F88" s="460"/>
      <c r="G88" s="460"/>
      <c r="H88" s="461"/>
      <c r="I88" s="101"/>
      <c r="J88" s="47"/>
    </row>
    <row r="89" spans="1:10" ht="15" customHeight="1">
      <c r="A89" s="48" t="s">
        <v>371</v>
      </c>
      <c r="B89" s="459" t="s">
        <v>370</v>
      </c>
      <c r="C89" s="460"/>
      <c r="D89" s="460"/>
      <c r="E89" s="460"/>
      <c r="F89" s="460"/>
      <c r="G89" s="460"/>
      <c r="H89" s="461"/>
      <c r="I89" s="101"/>
      <c r="J89" s="47"/>
    </row>
    <row r="90" spans="1:10" ht="15" customHeight="1">
      <c r="A90" s="48" t="s">
        <v>13</v>
      </c>
      <c r="B90" s="459" t="s">
        <v>372</v>
      </c>
      <c r="C90" s="460"/>
      <c r="D90" s="460"/>
      <c r="E90" s="460"/>
      <c r="F90" s="460"/>
      <c r="G90" s="460"/>
      <c r="H90" s="461"/>
      <c r="I90" s="101">
        <f>I79</f>
        <v>17787005.000000004</v>
      </c>
      <c r="J90" s="47">
        <f>I90*5.1%</f>
        <v>907137.2550000001</v>
      </c>
    </row>
    <row r="91" spans="1:10" ht="15">
      <c r="A91" s="100" t="s">
        <v>363</v>
      </c>
      <c r="B91" s="465" t="s">
        <v>343</v>
      </c>
      <c r="C91" s="466"/>
      <c r="D91" s="466"/>
      <c r="E91" s="466"/>
      <c r="F91" s="466"/>
      <c r="G91" s="466"/>
      <c r="H91" s="467"/>
      <c r="I91" s="101" t="s">
        <v>46</v>
      </c>
      <c r="J91" s="95">
        <f>J78+J83</f>
        <v>5371675.000000002</v>
      </c>
    </row>
    <row r="93" spans="1:10" ht="31.5" customHeight="1">
      <c r="A93" s="518" t="s">
        <v>373</v>
      </c>
      <c r="B93" s="518"/>
      <c r="C93" s="518"/>
      <c r="D93" s="518"/>
      <c r="E93" s="518"/>
      <c r="F93" s="518"/>
      <c r="G93" s="518"/>
      <c r="H93" s="518"/>
      <c r="I93" s="518"/>
      <c r="J93" s="518"/>
    </row>
    <row r="95" spans="1:10" ht="15">
      <c r="A95" s="507" t="s">
        <v>374</v>
      </c>
      <c r="B95" s="507"/>
      <c r="C95" s="507"/>
      <c r="D95" s="507"/>
      <c r="E95" s="507"/>
      <c r="F95" s="507"/>
      <c r="G95" s="507"/>
      <c r="H95" s="507"/>
      <c r="I95" s="507"/>
      <c r="J95" s="507"/>
    </row>
    <row r="97" spans="1:10" ht="15">
      <c r="A97" s="32" t="s">
        <v>329</v>
      </c>
      <c r="B97" s="32"/>
      <c r="C97" s="517">
        <v>266</v>
      </c>
      <c r="D97" s="517"/>
      <c r="E97" s="517"/>
      <c r="F97" s="517"/>
      <c r="G97" s="517"/>
      <c r="H97" s="517"/>
      <c r="I97" s="517"/>
      <c r="J97" s="517"/>
    </row>
    <row r="98" spans="1:10" ht="15">
      <c r="A98" s="32"/>
      <c r="B98" s="32"/>
      <c r="C98" s="32"/>
      <c r="D98" s="32"/>
      <c r="E98" s="32"/>
      <c r="F98" s="32"/>
      <c r="G98" s="32"/>
      <c r="H98" s="32"/>
      <c r="I98" s="32"/>
      <c r="J98" s="32"/>
    </row>
    <row r="99" spans="1:10" ht="15">
      <c r="A99" s="35" t="s">
        <v>330</v>
      </c>
      <c r="B99" s="35"/>
      <c r="C99" s="35"/>
      <c r="D99" s="517" t="s">
        <v>587</v>
      </c>
      <c r="E99" s="517"/>
      <c r="F99" s="517"/>
      <c r="G99" s="517"/>
      <c r="H99" s="517"/>
      <c r="I99" s="517"/>
      <c r="J99" s="517"/>
    </row>
    <row r="101" spans="1:10" s="53" customFormat="1" ht="28.5" customHeight="1">
      <c r="A101" s="42" t="s">
        <v>332</v>
      </c>
      <c r="B101" s="508" t="s">
        <v>0</v>
      </c>
      <c r="C101" s="508"/>
      <c r="D101" s="508"/>
      <c r="E101" s="508"/>
      <c r="F101" s="508"/>
      <c r="G101" s="508"/>
      <c r="H101" s="42" t="s">
        <v>375</v>
      </c>
      <c r="I101" s="42" t="s">
        <v>376</v>
      </c>
      <c r="J101" s="42" t="s">
        <v>377</v>
      </c>
    </row>
    <row r="102" spans="1:10" s="53" customFormat="1" ht="15">
      <c r="A102" s="43">
        <v>1</v>
      </c>
      <c r="B102" s="509">
        <v>2</v>
      </c>
      <c r="C102" s="509"/>
      <c r="D102" s="509"/>
      <c r="E102" s="509"/>
      <c r="F102" s="509"/>
      <c r="G102" s="509"/>
      <c r="H102" s="43">
        <v>3</v>
      </c>
      <c r="I102" s="43">
        <v>4</v>
      </c>
      <c r="J102" s="43">
        <v>5</v>
      </c>
    </row>
    <row r="103" spans="1:10" ht="15">
      <c r="A103" s="48" t="s">
        <v>11</v>
      </c>
      <c r="B103" s="468" t="s">
        <v>648</v>
      </c>
      <c r="C103" s="468"/>
      <c r="D103" s="468"/>
      <c r="E103" s="468"/>
      <c r="F103" s="468"/>
      <c r="G103" s="468"/>
      <c r="H103" s="47">
        <v>2125</v>
      </c>
      <c r="I103" s="47">
        <v>8</v>
      </c>
      <c r="J103" s="47">
        <v>17000</v>
      </c>
    </row>
    <row r="104" spans="1:10" ht="15">
      <c r="A104" s="48" t="s">
        <v>12</v>
      </c>
      <c r="B104" s="468" t="s">
        <v>649</v>
      </c>
      <c r="C104" s="468"/>
      <c r="D104" s="468"/>
      <c r="E104" s="468"/>
      <c r="F104" s="468"/>
      <c r="G104" s="468"/>
      <c r="H104" s="47">
        <v>3000</v>
      </c>
      <c r="I104" s="47">
        <v>40</v>
      </c>
      <c r="J104" s="47">
        <v>120000</v>
      </c>
    </row>
    <row r="105" spans="1:10" ht="15">
      <c r="A105" s="48" t="s">
        <v>13</v>
      </c>
      <c r="B105" s="468" t="s">
        <v>650</v>
      </c>
      <c r="C105" s="468"/>
      <c r="D105" s="468"/>
      <c r="E105" s="468"/>
      <c r="F105" s="468"/>
      <c r="G105" s="468"/>
      <c r="H105" s="47">
        <v>2800</v>
      </c>
      <c r="I105" s="47">
        <v>25</v>
      </c>
      <c r="J105" s="47">
        <v>70000</v>
      </c>
    </row>
    <row r="106" spans="1:10" ht="15">
      <c r="A106" s="46"/>
      <c r="B106" s="453" t="s">
        <v>343</v>
      </c>
      <c r="C106" s="453"/>
      <c r="D106" s="453"/>
      <c r="E106" s="453"/>
      <c r="F106" s="453"/>
      <c r="G106" s="453"/>
      <c r="H106" s="43" t="s">
        <v>46</v>
      </c>
      <c r="I106" s="43" t="s">
        <v>46</v>
      </c>
      <c r="J106" s="45">
        <f>SUM(J103:J105)</f>
        <v>207000</v>
      </c>
    </row>
    <row r="107" spans="1:10" ht="15">
      <c r="A107" s="49"/>
      <c r="B107" s="49"/>
      <c r="C107" s="49"/>
      <c r="D107" s="49"/>
      <c r="E107" s="49"/>
      <c r="F107" s="49"/>
      <c r="G107" s="49"/>
      <c r="H107" s="49"/>
      <c r="I107" s="49"/>
      <c r="J107" s="49"/>
    </row>
    <row r="108" spans="1:10" ht="18.75" customHeight="1">
      <c r="A108" s="507" t="s">
        <v>378</v>
      </c>
      <c r="B108" s="507"/>
      <c r="C108" s="507"/>
      <c r="D108" s="507"/>
      <c r="E108" s="507"/>
      <c r="F108" s="507"/>
      <c r="G108" s="507"/>
      <c r="H108" s="507"/>
      <c r="I108" s="507"/>
      <c r="J108" s="507"/>
    </row>
    <row r="110" spans="1:10" ht="15">
      <c r="A110" s="32" t="s">
        <v>329</v>
      </c>
      <c r="B110" s="32"/>
      <c r="C110" s="517"/>
      <c r="D110" s="517"/>
      <c r="E110" s="517"/>
      <c r="F110" s="517"/>
      <c r="G110" s="517"/>
      <c r="H110" s="517"/>
      <c r="I110" s="517"/>
      <c r="J110" s="517"/>
    </row>
    <row r="111" spans="1:10" ht="15">
      <c r="A111" s="32"/>
      <c r="B111" s="32"/>
      <c r="C111" s="32"/>
      <c r="D111" s="32"/>
      <c r="E111" s="32"/>
      <c r="F111" s="32"/>
      <c r="G111" s="32"/>
      <c r="H111" s="32"/>
      <c r="I111" s="32"/>
      <c r="J111" s="32"/>
    </row>
    <row r="112" spans="1:10" ht="15">
      <c r="A112" s="35" t="s">
        <v>330</v>
      </c>
      <c r="B112" s="35"/>
      <c r="C112" s="35"/>
      <c r="D112" s="517" t="s">
        <v>587</v>
      </c>
      <c r="E112" s="517"/>
      <c r="F112" s="517"/>
      <c r="G112" s="517"/>
      <c r="H112" s="517"/>
      <c r="I112" s="517"/>
      <c r="J112" s="517"/>
    </row>
    <row r="114" spans="1:10" ht="52.5" customHeight="1">
      <c r="A114" s="42" t="s">
        <v>332</v>
      </c>
      <c r="B114" s="508" t="s">
        <v>311</v>
      </c>
      <c r="C114" s="508"/>
      <c r="D114" s="508"/>
      <c r="E114" s="508"/>
      <c r="F114" s="508"/>
      <c r="G114" s="508"/>
      <c r="H114" s="42" t="s">
        <v>380</v>
      </c>
      <c r="I114" s="42" t="s">
        <v>381</v>
      </c>
      <c r="J114" s="42" t="s">
        <v>382</v>
      </c>
    </row>
    <row r="115" spans="1:10" ht="15">
      <c r="A115" s="43">
        <v>1</v>
      </c>
      <c r="B115" s="509">
        <v>2</v>
      </c>
      <c r="C115" s="509"/>
      <c r="D115" s="509"/>
      <c r="E115" s="509"/>
      <c r="F115" s="509"/>
      <c r="G115" s="509"/>
      <c r="H115" s="43">
        <v>3</v>
      </c>
      <c r="I115" s="43">
        <v>4</v>
      </c>
      <c r="J115" s="43">
        <v>5</v>
      </c>
    </row>
    <row r="116" spans="1:10" ht="15">
      <c r="A116" s="46"/>
      <c r="B116" s="459" t="s">
        <v>589</v>
      </c>
      <c r="C116" s="460"/>
      <c r="D116" s="460"/>
      <c r="E116" s="460"/>
      <c r="F116" s="460"/>
      <c r="G116" s="461"/>
      <c r="H116" s="47">
        <v>15992935.8</v>
      </c>
      <c r="I116" s="47">
        <v>0.1</v>
      </c>
      <c r="J116" s="105">
        <v>239900</v>
      </c>
    </row>
    <row r="117" spans="1:10" ht="15">
      <c r="A117" s="46"/>
      <c r="B117" s="459" t="s">
        <v>590</v>
      </c>
      <c r="C117" s="460"/>
      <c r="D117" s="460"/>
      <c r="E117" s="460"/>
      <c r="F117" s="460"/>
      <c r="G117" s="461"/>
      <c r="H117" s="47">
        <v>93598850</v>
      </c>
      <c r="I117" s="47">
        <v>2.2</v>
      </c>
      <c r="J117" s="105">
        <v>1237700</v>
      </c>
    </row>
    <row r="118" spans="1:10" ht="15">
      <c r="A118" s="46"/>
      <c r="B118" s="465" t="s">
        <v>343</v>
      </c>
      <c r="C118" s="466"/>
      <c r="D118" s="466"/>
      <c r="E118" s="466"/>
      <c r="F118" s="466"/>
      <c r="G118" s="467"/>
      <c r="H118" s="45"/>
      <c r="I118" s="43" t="s">
        <v>46</v>
      </c>
      <c r="J118" s="45">
        <f>J116+J117</f>
        <v>1477600</v>
      </c>
    </row>
    <row r="120" spans="1:10" ht="15" hidden="1">
      <c r="A120" s="507" t="s">
        <v>383</v>
      </c>
      <c r="B120" s="507"/>
      <c r="C120" s="507"/>
      <c r="D120" s="507"/>
      <c r="E120" s="507"/>
      <c r="F120" s="507"/>
      <c r="G120" s="507"/>
      <c r="H120" s="507"/>
      <c r="I120" s="507"/>
      <c r="J120" s="507"/>
    </row>
    <row r="121" ht="15" hidden="1"/>
    <row r="122" spans="1:10" ht="15" hidden="1">
      <c r="A122" s="32" t="s">
        <v>329</v>
      </c>
      <c r="B122" s="32"/>
      <c r="C122" s="517"/>
      <c r="D122" s="517"/>
      <c r="E122" s="517"/>
      <c r="F122" s="517"/>
      <c r="G122" s="517"/>
      <c r="H122" s="517"/>
      <c r="I122" s="517"/>
      <c r="J122" s="517"/>
    </row>
    <row r="123" spans="1:10" ht="15" hidden="1">
      <c r="A123" s="32"/>
      <c r="B123" s="32"/>
      <c r="C123" s="32"/>
      <c r="D123" s="32"/>
      <c r="E123" s="32"/>
      <c r="F123" s="32"/>
      <c r="G123" s="32"/>
      <c r="H123" s="32"/>
      <c r="I123" s="32"/>
      <c r="J123" s="32"/>
    </row>
    <row r="124" spans="1:10" ht="15" hidden="1">
      <c r="A124" s="35" t="s">
        <v>330</v>
      </c>
      <c r="B124" s="35"/>
      <c r="C124" s="35"/>
      <c r="D124" s="517"/>
      <c r="E124" s="517"/>
      <c r="F124" s="517"/>
      <c r="G124" s="517"/>
      <c r="H124" s="517"/>
      <c r="I124" s="517"/>
      <c r="J124" s="517"/>
    </row>
    <row r="125" ht="15" hidden="1"/>
    <row r="126" spans="1:10" s="53" customFormat="1" ht="30" customHeight="1" hidden="1">
      <c r="A126" s="42" t="s">
        <v>332</v>
      </c>
      <c r="B126" s="508" t="s">
        <v>0</v>
      </c>
      <c r="C126" s="508"/>
      <c r="D126" s="508"/>
      <c r="E126" s="508"/>
      <c r="F126" s="508"/>
      <c r="G126" s="508"/>
      <c r="H126" s="42" t="s">
        <v>375</v>
      </c>
      <c r="I126" s="42" t="s">
        <v>376</v>
      </c>
      <c r="J126" s="42" t="s">
        <v>377</v>
      </c>
    </row>
    <row r="127" spans="1:10" s="53" customFormat="1" ht="15" hidden="1">
      <c r="A127" s="43">
        <v>1</v>
      </c>
      <c r="B127" s="509">
        <v>2</v>
      </c>
      <c r="C127" s="509"/>
      <c r="D127" s="509"/>
      <c r="E127" s="509"/>
      <c r="F127" s="509"/>
      <c r="G127" s="509"/>
      <c r="H127" s="43">
        <v>3</v>
      </c>
      <c r="I127" s="43">
        <v>4</v>
      </c>
      <c r="J127" s="43">
        <v>5</v>
      </c>
    </row>
    <row r="128" spans="1:10" ht="15" hidden="1">
      <c r="A128" s="44"/>
      <c r="B128" s="468"/>
      <c r="C128" s="468"/>
      <c r="D128" s="468"/>
      <c r="E128" s="468"/>
      <c r="F128" s="468"/>
      <c r="G128" s="468"/>
      <c r="H128" s="47"/>
      <c r="I128" s="47"/>
      <c r="J128" s="47"/>
    </row>
    <row r="129" spans="1:10" ht="15" hidden="1">
      <c r="A129" s="44"/>
      <c r="B129" s="468"/>
      <c r="C129" s="468"/>
      <c r="D129" s="468"/>
      <c r="E129" s="468"/>
      <c r="F129" s="468"/>
      <c r="G129" s="468"/>
      <c r="H129" s="47"/>
      <c r="I129" s="47"/>
      <c r="J129" s="47"/>
    </row>
    <row r="130" spans="1:10" ht="15" hidden="1">
      <c r="A130" s="46"/>
      <c r="B130" s="453" t="s">
        <v>343</v>
      </c>
      <c r="C130" s="453"/>
      <c r="D130" s="453"/>
      <c r="E130" s="453"/>
      <c r="F130" s="453"/>
      <c r="G130" s="453"/>
      <c r="H130" s="43" t="s">
        <v>46</v>
      </c>
      <c r="I130" s="43" t="s">
        <v>46</v>
      </c>
      <c r="J130" s="45"/>
    </row>
    <row r="131" ht="15" hidden="1"/>
    <row r="132" spans="1:10" ht="15" customHeight="1" hidden="1">
      <c r="A132" s="500" t="s">
        <v>384</v>
      </c>
      <c r="B132" s="500"/>
      <c r="C132" s="500"/>
      <c r="D132" s="500"/>
      <c r="E132" s="500"/>
      <c r="F132" s="500"/>
      <c r="G132" s="500"/>
      <c r="H132" s="500"/>
      <c r="I132" s="500"/>
      <c r="J132" s="500"/>
    </row>
    <row r="133" ht="15" hidden="1"/>
    <row r="134" spans="1:10" ht="15" hidden="1">
      <c r="A134" s="32" t="s">
        <v>329</v>
      </c>
      <c r="B134" s="32"/>
      <c r="C134" s="517"/>
      <c r="D134" s="517"/>
      <c r="E134" s="517"/>
      <c r="F134" s="517"/>
      <c r="G134" s="517"/>
      <c r="H134" s="517"/>
      <c r="I134" s="517"/>
      <c r="J134" s="517"/>
    </row>
    <row r="135" spans="1:10" ht="15" hidden="1">
      <c r="A135" s="32"/>
      <c r="B135" s="32"/>
      <c r="C135" s="32"/>
      <c r="D135" s="33"/>
      <c r="E135" s="33"/>
      <c r="F135" s="32"/>
      <c r="G135" s="32"/>
      <c r="H135" s="32"/>
      <c r="I135" s="32"/>
      <c r="J135" s="32"/>
    </row>
    <row r="136" spans="1:10" ht="15" hidden="1">
      <c r="A136" s="35" t="s">
        <v>330</v>
      </c>
      <c r="B136" s="35"/>
      <c r="C136" s="35"/>
      <c r="D136" s="517"/>
      <c r="E136" s="517"/>
      <c r="F136" s="517"/>
      <c r="G136" s="517"/>
      <c r="H136" s="517"/>
      <c r="I136" s="517"/>
      <c r="J136" s="517"/>
    </row>
    <row r="137" ht="15" hidden="1"/>
    <row r="138" spans="1:10" s="53" customFormat="1" ht="29.25" customHeight="1" hidden="1">
      <c r="A138" s="42" t="s">
        <v>332</v>
      </c>
      <c r="B138" s="508" t="s">
        <v>0</v>
      </c>
      <c r="C138" s="508"/>
      <c r="D138" s="508"/>
      <c r="E138" s="508"/>
      <c r="F138" s="508"/>
      <c r="G138" s="508"/>
      <c r="H138" s="42" t="s">
        <v>375</v>
      </c>
      <c r="I138" s="42" t="s">
        <v>376</v>
      </c>
      <c r="J138" s="42" t="s">
        <v>377</v>
      </c>
    </row>
    <row r="139" spans="1:10" s="53" customFormat="1" ht="15" hidden="1">
      <c r="A139" s="43">
        <v>1</v>
      </c>
      <c r="B139" s="509">
        <v>2</v>
      </c>
      <c r="C139" s="509"/>
      <c r="D139" s="509"/>
      <c r="E139" s="509"/>
      <c r="F139" s="509"/>
      <c r="G139" s="509"/>
      <c r="H139" s="43">
        <v>3</v>
      </c>
      <c r="I139" s="43">
        <v>4</v>
      </c>
      <c r="J139" s="43">
        <v>5</v>
      </c>
    </row>
    <row r="140" spans="1:10" ht="15" hidden="1">
      <c r="A140" s="44"/>
      <c r="B140" s="468"/>
      <c r="C140" s="468"/>
      <c r="D140" s="468"/>
      <c r="E140" s="468"/>
      <c r="F140" s="468"/>
      <c r="G140" s="468"/>
      <c r="H140" s="47"/>
      <c r="I140" s="47"/>
      <c r="J140" s="47"/>
    </row>
    <row r="141" spans="1:10" ht="15" hidden="1">
      <c r="A141" s="44"/>
      <c r="B141" s="468"/>
      <c r="C141" s="468"/>
      <c r="D141" s="468"/>
      <c r="E141" s="468"/>
      <c r="F141" s="468"/>
      <c r="G141" s="468"/>
      <c r="H141" s="47"/>
      <c r="I141" s="47"/>
      <c r="J141" s="47"/>
    </row>
    <row r="142" spans="1:10" ht="15" hidden="1">
      <c r="A142" s="46"/>
      <c r="B142" s="465" t="s">
        <v>343</v>
      </c>
      <c r="C142" s="466"/>
      <c r="D142" s="466"/>
      <c r="E142" s="466"/>
      <c r="F142" s="466"/>
      <c r="G142" s="467"/>
      <c r="H142" s="43" t="s">
        <v>46</v>
      </c>
      <c r="I142" s="43" t="s">
        <v>46</v>
      </c>
      <c r="J142" s="45"/>
    </row>
    <row r="143" ht="15" hidden="1"/>
    <row r="144" spans="1:10" ht="15">
      <c r="A144" s="507" t="s">
        <v>385</v>
      </c>
      <c r="B144" s="507"/>
      <c r="C144" s="507"/>
      <c r="D144" s="507"/>
      <c r="E144" s="507"/>
      <c r="F144" s="507"/>
      <c r="G144" s="507"/>
      <c r="H144" s="507"/>
      <c r="I144" s="507"/>
      <c r="J144" s="507"/>
    </row>
    <row r="146" spans="1:10" ht="15">
      <c r="A146" s="32" t="s">
        <v>329</v>
      </c>
      <c r="B146" s="32"/>
      <c r="C146" s="517" t="s">
        <v>604</v>
      </c>
      <c r="D146" s="517"/>
      <c r="E146" s="517"/>
      <c r="F146" s="517"/>
      <c r="G146" s="517"/>
      <c r="H146" s="517"/>
      <c r="I146" s="517"/>
      <c r="J146" s="517"/>
    </row>
    <row r="147" spans="1:10" ht="15">
      <c r="A147" s="32"/>
      <c r="B147" s="32"/>
      <c r="C147" s="32"/>
      <c r="D147" s="32"/>
      <c r="E147" s="32"/>
      <c r="F147" s="32"/>
      <c r="G147" s="32"/>
      <c r="H147" s="32"/>
      <c r="I147" s="32"/>
      <c r="J147" s="32"/>
    </row>
    <row r="148" spans="1:10" ht="15">
      <c r="A148" s="35" t="s">
        <v>330</v>
      </c>
      <c r="B148" s="35"/>
      <c r="C148" s="35"/>
      <c r="D148" s="517" t="s">
        <v>587</v>
      </c>
      <c r="E148" s="517"/>
      <c r="F148" s="517"/>
      <c r="G148" s="517"/>
      <c r="H148" s="517"/>
      <c r="I148" s="517"/>
      <c r="J148" s="517"/>
    </row>
    <row r="150" spans="1:10" ht="15">
      <c r="A150" s="507" t="s">
        <v>386</v>
      </c>
      <c r="B150" s="507"/>
      <c r="C150" s="507"/>
      <c r="D150" s="507"/>
      <c r="E150" s="507"/>
      <c r="F150" s="507"/>
      <c r="G150" s="507"/>
      <c r="H150" s="507"/>
      <c r="I150" s="507"/>
      <c r="J150" s="507"/>
    </row>
    <row r="152" spans="1:10" s="53" customFormat="1" ht="39" customHeight="1">
      <c r="A152" s="42" t="s">
        <v>332</v>
      </c>
      <c r="B152" s="508" t="s">
        <v>379</v>
      </c>
      <c r="C152" s="508"/>
      <c r="D152" s="508"/>
      <c r="E152" s="508"/>
      <c r="F152" s="508"/>
      <c r="G152" s="42" t="s">
        <v>387</v>
      </c>
      <c r="H152" s="42" t="s">
        <v>388</v>
      </c>
      <c r="I152" s="42" t="s">
        <v>389</v>
      </c>
      <c r="J152" s="42" t="s">
        <v>349</v>
      </c>
    </row>
    <row r="153" spans="1:10" s="53" customFormat="1" ht="15">
      <c r="A153" s="43">
        <v>1</v>
      </c>
      <c r="B153" s="509">
        <v>2</v>
      </c>
      <c r="C153" s="509"/>
      <c r="D153" s="509"/>
      <c r="E153" s="509"/>
      <c r="F153" s="509"/>
      <c r="G153" s="43">
        <v>3</v>
      </c>
      <c r="H153" s="43">
        <v>4</v>
      </c>
      <c r="I153" s="43">
        <v>5</v>
      </c>
      <c r="J153" s="43">
        <v>6</v>
      </c>
    </row>
    <row r="154" spans="1:10" s="53" customFormat="1" ht="15" customHeight="1">
      <c r="A154" s="43">
        <v>1</v>
      </c>
      <c r="B154" s="504" t="s">
        <v>603</v>
      </c>
      <c r="C154" s="505"/>
      <c r="D154" s="505"/>
      <c r="E154" s="505"/>
      <c r="F154" s="506"/>
      <c r="G154" s="43">
        <v>4</v>
      </c>
      <c r="H154" s="43">
        <v>12</v>
      </c>
      <c r="I154" s="43">
        <v>2314</v>
      </c>
      <c r="J154" s="104">
        <f>111100+11600</f>
        <v>122700</v>
      </c>
    </row>
    <row r="155" spans="1:10" s="53" customFormat="1" ht="15" hidden="1">
      <c r="A155" s="43"/>
      <c r="B155" s="97"/>
      <c r="C155" s="98"/>
      <c r="D155" s="98"/>
      <c r="E155" s="98"/>
      <c r="F155" s="99"/>
      <c r="G155" s="43"/>
      <c r="H155" s="43"/>
      <c r="I155" s="43"/>
      <c r="J155" s="43"/>
    </row>
    <row r="156" spans="1:10" ht="15" hidden="1">
      <c r="A156" s="46"/>
      <c r="B156" s="459"/>
      <c r="C156" s="460"/>
      <c r="D156" s="460"/>
      <c r="E156" s="460"/>
      <c r="F156" s="461"/>
      <c r="G156" s="45"/>
      <c r="H156" s="47"/>
      <c r="I156" s="47"/>
      <c r="J156" s="47"/>
    </row>
    <row r="157" spans="1:10" ht="15" hidden="1">
      <c r="A157" s="46"/>
      <c r="B157" s="459"/>
      <c r="C157" s="460"/>
      <c r="D157" s="460"/>
      <c r="E157" s="460"/>
      <c r="F157" s="461"/>
      <c r="G157" s="45"/>
      <c r="H157" s="47"/>
      <c r="I157" s="47"/>
      <c r="J157" s="47"/>
    </row>
    <row r="158" spans="1:10" ht="15">
      <c r="A158" s="46"/>
      <c r="B158" s="465" t="s">
        <v>390</v>
      </c>
      <c r="C158" s="466"/>
      <c r="D158" s="466"/>
      <c r="E158" s="466"/>
      <c r="F158" s="467"/>
      <c r="G158" s="43" t="s">
        <v>46</v>
      </c>
      <c r="H158" s="43" t="s">
        <v>46</v>
      </c>
      <c r="I158" s="43" t="s">
        <v>46</v>
      </c>
      <c r="J158" s="45"/>
    </row>
    <row r="160" spans="1:10" ht="15" hidden="1">
      <c r="A160" s="507" t="s">
        <v>391</v>
      </c>
      <c r="B160" s="507"/>
      <c r="C160" s="507"/>
      <c r="D160" s="507"/>
      <c r="E160" s="507"/>
      <c r="F160" s="507"/>
      <c r="G160" s="507"/>
      <c r="H160" s="507"/>
      <c r="I160" s="507"/>
      <c r="J160" s="507"/>
    </row>
    <row r="161" ht="15" hidden="1"/>
    <row r="162" spans="1:10" s="53" customFormat="1" ht="39.75" customHeight="1" hidden="1">
      <c r="A162" s="42" t="s">
        <v>332</v>
      </c>
      <c r="B162" s="508" t="s">
        <v>379</v>
      </c>
      <c r="C162" s="508"/>
      <c r="D162" s="508"/>
      <c r="E162" s="508"/>
      <c r="F162" s="508"/>
      <c r="G162" s="508"/>
      <c r="H162" s="42" t="s">
        <v>392</v>
      </c>
      <c r="I162" s="42" t="s">
        <v>393</v>
      </c>
      <c r="J162" s="42" t="s">
        <v>394</v>
      </c>
    </row>
    <row r="163" spans="1:10" s="53" customFormat="1" ht="18.75" customHeight="1" hidden="1">
      <c r="A163" s="43">
        <v>1</v>
      </c>
      <c r="B163" s="509">
        <v>2</v>
      </c>
      <c r="C163" s="509"/>
      <c r="D163" s="509"/>
      <c r="E163" s="509"/>
      <c r="F163" s="509"/>
      <c r="G163" s="509"/>
      <c r="H163" s="43">
        <v>3</v>
      </c>
      <c r="I163" s="43">
        <v>4</v>
      </c>
      <c r="J163" s="43">
        <v>5</v>
      </c>
    </row>
    <row r="164" spans="1:10" ht="15" hidden="1">
      <c r="A164" s="44"/>
      <c r="B164" s="519"/>
      <c r="C164" s="520"/>
      <c r="D164" s="520"/>
      <c r="E164" s="520"/>
      <c r="F164" s="520"/>
      <c r="G164" s="521"/>
      <c r="H164" s="47"/>
      <c r="I164" s="47"/>
      <c r="J164" s="47"/>
    </row>
    <row r="165" spans="1:10" ht="15" hidden="1">
      <c r="A165" s="44"/>
      <c r="B165" s="519"/>
      <c r="C165" s="520"/>
      <c r="D165" s="520"/>
      <c r="E165" s="520"/>
      <c r="F165" s="520"/>
      <c r="G165" s="521"/>
      <c r="H165" s="47"/>
      <c r="I165" s="47"/>
      <c r="J165" s="47"/>
    </row>
    <row r="166" spans="1:10" ht="15" hidden="1">
      <c r="A166" s="46"/>
      <c r="B166" s="524" t="s">
        <v>343</v>
      </c>
      <c r="C166" s="525"/>
      <c r="D166" s="525"/>
      <c r="E166" s="525"/>
      <c r="F166" s="525"/>
      <c r="G166" s="526"/>
      <c r="H166" s="45"/>
      <c r="I166" s="45"/>
      <c r="J166" s="45"/>
    </row>
    <row r="167" ht="15" hidden="1"/>
    <row r="168" spans="1:10" ht="15">
      <c r="A168" s="507" t="s">
        <v>395</v>
      </c>
      <c r="B168" s="507"/>
      <c r="C168" s="507"/>
      <c r="D168" s="507"/>
      <c r="E168" s="507"/>
      <c r="F168" s="507"/>
      <c r="G168" s="507"/>
      <c r="H168" s="507"/>
      <c r="I168" s="507"/>
      <c r="J168" s="507"/>
    </row>
    <row r="170" spans="1:10" s="53" customFormat="1" ht="40.5" customHeight="1">
      <c r="A170" s="42" t="s">
        <v>332</v>
      </c>
      <c r="B170" s="508" t="s">
        <v>0</v>
      </c>
      <c r="C170" s="508"/>
      <c r="D170" s="508"/>
      <c r="E170" s="508"/>
      <c r="F170" s="508"/>
      <c r="G170" s="42" t="s">
        <v>396</v>
      </c>
      <c r="H170" s="42" t="s">
        <v>397</v>
      </c>
      <c r="I170" s="42" t="s">
        <v>398</v>
      </c>
      <c r="J170" s="42" t="s">
        <v>399</v>
      </c>
    </row>
    <row r="171" spans="1:10" s="53" customFormat="1" ht="15">
      <c r="A171" s="43">
        <v>1</v>
      </c>
      <c r="B171" s="509">
        <v>2</v>
      </c>
      <c r="C171" s="509"/>
      <c r="D171" s="509"/>
      <c r="E171" s="509"/>
      <c r="F171" s="509"/>
      <c r="G171" s="43">
        <v>3</v>
      </c>
      <c r="H171" s="43">
        <v>4</v>
      </c>
      <c r="I171" s="43">
        <v>5</v>
      </c>
      <c r="J171" s="43">
        <v>6</v>
      </c>
    </row>
    <row r="172" spans="1:10" s="53" customFormat="1" ht="15">
      <c r="A172" s="43">
        <v>1</v>
      </c>
      <c r="B172" s="504" t="s">
        <v>596</v>
      </c>
      <c r="C172" s="505"/>
      <c r="D172" s="505"/>
      <c r="E172" s="505"/>
      <c r="F172" s="506"/>
      <c r="G172" s="43" t="s">
        <v>597</v>
      </c>
      <c r="H172" s="43">
        <v>7.15</v>
      </c>
      <c r="I172" s="43"/>
      <c r="J172" s="104">
        <v>1920000</v>
      </c>
    </row>
    <row r="173" spans="1:10" s="53" customFormat="1" ht="15">
      <c r="A173" s="43">
        <v>2</v>
      </c>
      <c r="B173" s="504" t="s">
        <v>598</v>
      </c>
      <c r="C173" s="505"/>
      <c r="D173" s="505"/>
      <c r="E173" s="505"/>
      <c r="F173" s="506"/>
      <c r="G173" s="43" t="s">
        <v>599</v>
      </c>
      <c r="H173" s="43">
        <v>2125.6</v>
      </c>
      <c r="I173" s="43"/>
      <c r="J173" s="104">
        <f>1406000+1060000</f>
        <v>2466000</v>
      </c>
    </row>
    <row r="174" spans="1:10" s="53" customFormat="1" ht="15" hidden="1">
      <c r="A174" s="43"/>
      <c r="B174" s="504" t="s">
        <v>602</v>
      </c>
      <c r="C174" s="505"/>
      <c r="D174" s="505"/>
      <c r="E174" s="505"/>
      <c r="F174" s="506"/>
      <c r="G174" s="43"/>
      <c r="H174" s="43"/>
      <c r="I174" s="43"/>
      <c r="J174" s="104"/>
    </row>
    <row r="175" spans="1:10" s="53" customFormat="1" ht="15">
      <c r="A175" s="43">
        <v>3</v>
      </c>
      <c r="B175" s="504" t="s">
        <v>619</v>
      </c>
      <c r="C175" s="505"/>
      <c r="D175" s="505"/>
      <c r="E175" s="505"/>
      <c r="F175" s="506"/>
      <c r="G175" s="43" t="s">
        <v>600</v>
      </c>
      <c r="H175" s="43" t="s">
        <v>601</v>
      </c>
      <c r="I175" s="43"/>
      <c r="J175" s="104">
        <v>880000</v>
      </c>
    </row>
    <row r="176" spans="1:10" s="53" customFormat="1" ht="15">
      <c r="A176" s="43">
        <v>4</v>
      </c>
      <c r="B176" s="504" t="s">
        <v>562</v>
      </c>
      <c r="C176" s="505"/>
      <c r="D176" s="505"/>
      <c r="E176" s="505"/>
      <c r="F176" s="506"/>
      <c r="G176" s="43">
        <v>0.402</v>
      </c>
      <c r="H176" s="43">
        <v>874.75</v>
      </c>
      <c r="I176" s="43"/>
      <c r="J176" s="104">
        <v>180000</v>
      </c>
    </row>
    <row r="177" spans="1:10" s="53" customFormat="1" ht="15" hidden="1">
      <c r="A177" s="43"/>
      <c r="B177" s="97"/>
      <c r="C177" s="98"/>
      <c r="D177" s="98"/>
      <c r="E177" s="98"/>
      <c r="F177" s="99"/>
      <c r="G177" s="43"/>
      <c r="H177" s="43"/>
      <c r="I177" s="43"/>
      <c r="J177" s="43"/>
    </row>
    <row r="178" spans="1:10" ht="15" hidden="1">
      <c r="A178" s="44"/>
      <c r="B178" s="459"/>
      <c r="C178" s="460"/>
      <c r="D178" s="460"/>
      <c r="E178" s="460"/>
      <c r="F178" s="461"/>
      <c r="G178" s="45"/>
      <c r="H178" s="47"/>
      <c r="I178" s="50"/>
      <c r="J178" s="47"/>
    </row>
    <row r="179" spans="1:10" ht="15" hidden="1">
      <c r="A179" s="44"/>
      <c r="B179" s="459"/>
      <c r="C179" s="460"/>
      <c r="D179" s="460"/>
      <c r="E179" s="460"/>
      <c r="F179" s="461"/>
      <c r="G179" s="45"/>
      <c r="H179" s="47"/>
      <c r="I179" s="50"/>
      <c r="J179" s="47"/>
    </row>
    <row r="180" spans="1:10" ht="15">
      <c r="A180" s="46"/>
      <c r="B180" s="465" t="s">
        <v>343</v>
      </c>
      <c r="C180" s="466"/>
      <c r="D180" s="466"/>
      <c r="E180" s="466"/>
      <c r="F180" s="467"/>
      <c r="G180" s="43" t="s">
        <v>46</v>
      </c>
      <c r="H180" s="43" t="s">
        <v>46</v>
      </c>
      <c r="I180" s="43" t="s">
        <v>46</v>
      </c>
      <c r="J180" s="45">
        <f>SUM(J172:J179)</f>
        <v>5446000</v>
      </c>
    </row>
    <row r="182" spans="1:10" ht="15" hidden="1">
      <c r="A182" s="507" t="s">
        <v>400</v>
      </c>
      <c r="B182" s="507"/>
      <c r="C182" s="507"/>
      <c r="D182" s="507"/>
      <c r="E182" s="507"/>
      <c r="F182" s="507"/>
      <c r="G182" s="507"/>
      <c r="H182" s="507"/>
      <c r="I182" s="507"/>
      <c r="J182" s="507"/>
    </row>
    <row r="183" ht="15" hidden="1"/>
    <row r="184" spans="1:10" ht="36.75" customHeight="1" hidden="1">
      <c r="A184" s="42" t="s">
        <v>332</v>
      </c>
      <c r="B184" s="508" t="s">
        <v>0</v>
      </c>
      <c r="C184" s="508"/>
      <c r="D184" s="508"/>
      <c r="E184" s="508"/>
      <c r="F184" s="508"/>
      <c r="G184" s="508"/>
      <c r="H184" s="42" t="s">
        <v>401</v>
      </c>
      <c r="I184" s="42" t="s">
        <v>402</v>
      </c>
      <c r="J184" s="42" t="s">
        <v>403</v>
      </c>
    </row>
    <row r="185" spans="1:10" ht="15" hidden="1">
      <c r="A185" s="43">
        <v>1</v>
      </c>
      <c r="B185" s="509">
        <v>2</v>
      </c>
      <c r="C185" s="509"/>
      <c r="D185" s="509"/>
      <c r="E185" s="509"/>
      <c r="F185" s="509"/>
      <c r="G185" s="509"/>
      <c r="H185" s="43">
        <v>4</v>
      </c>
      <c r="I185" s="43">
        <v>5</v>
      </c>
      <c r="J185" s="43">
        <v>6</v>
      </c>
    </row>
    <row r="186" spans="1:10" ht="15" hidden="1">
      <c r="A186" s="44"/>
      <c r="B186" s="468"/>
      <c r="C186" s="468"/>
      <c r="D186" s="468"/>
      <c r="E186" s="468"/>
      <c r="F186" s="468"/>
      <c r="G186" s="468"/>
      <c r="H186" s="51"/>
      <c r="I186" s="51"/>
      <c r="J186" s="51"/>
    </row>
    <row r="187" spans="1:10" ht="15" hidden="1">
      <c r="A187" s="44"/>
      <c r="B187" s="468"/>
      <c r="C187" s="468"/>
      <c r="D187" s="468"/>
      <c r="E187" s="468"/>
      <c r="F187" s="468"/>
      <c r="G187" s="468"/>
      <c r="H187" s="51"/>
      <c r="I187" s="51"/>
      <c r="J187" s="51"/>
    </row>
    <row r="188" spans="1:10" ht="15" hidden="1">
      <c r="A188" s="46"/>
      <c r="B188" s="453" t="s">
        <v>343</v>
      </c>
      <c r="C188" s="453"/>
      <c r="D188" s="453"/>
      <c r="E188" s="453"/>
      <c r="F188" s="453"/>
      <c r="G188" s="453"/>
      <c r="H188" s="43" t="s">
        <v>46</v>
      </c>
      <c r="I188" s="43" t="s">
        <v>46</v>
      </c>
      <c r="J188" s="43" t="s">
        <v>46</v>
      </c>
    </row>
    <row r="189" ht="15" hidden="1"/>
    <row r="190" spans="1:10" ht="15">
      <c r="A190" s="507" t="s">
        <v>404</v>
      </c>
      <c r="B190" s="507"/>
      <c r="C190" s="507"/>
      <c r="D190" s="507"/>
      <c r="E190" s="507"/>
      <c r="F190" s="507"/>
      <c r="G190" s="507"/>
      <c r="H190" s="507"/>
      <c r="I190" s="507"/>
      <c r="J190" s="507"/>
    </row>
    <row r="192" spans="1:10" s="53" customFormat="1" ht="39" customHeight="1">
      <c r="A192" s="52" t="s">
        <v>332</v>
      </c>
      <c r="B192" s="511" t="s">
        <v>379</v>
      </c>
      <c r="C192" s="512"/>
      <c r="D192" s="512"/>
      <c r="E192" s="512"/>
      <c r="F192" s="512"/>
      <c r="G192" s="513"/>
      <c r="H192" s="52" t="s">
        <v>405</v>
      </c>
      <c r="I192" s="52" t="s">
        <v>406</v>
      </c>
      <c r="J192" s="42" t="s">
        <v>407</v>
      </c>
    </row>
    <row r="193" spans="1:10" s="53" customFormat="1" ht="15">
      <c r="A193" s="43">
        <v>1</v>
      </c>
      <c r="B193" s="514">
        <v>2</v>
      </c>
      <c r="C193" s="515"/>
      <c r="D193" s="515"/>
      <c r="E193" s="515"/>
      <c r="F193" s="515"/>
      <c r="G193" s="516"/>
      <c r="H193" s="43">
        <v>3</v>
      </c>
      <c r="I193" s="43">
        <v>4</v>
      </c>
      <c r="J193" s="43">
        <v>5</v>
      </c>
    </row>
    <row r="194" spans="1:10" s="53" customFormat="1" ht="15" customHeight="1">
      <c r="A194" s="43">
        <v>1</v>
      </c>
      <c r="B194" s="504" t="s">
        <v>605</v>
      </c>
      <c r="C194" s="505"/>
      <c r="D194" s="505"/>
      <c r="E194" s="505"/>
      <c r="F194" s="505"/>
      <c r="G194" s="506"/>
      <c r="H194" s="43">
        <v>2</v>
      </c>
      <c r="I194" s="43"/>
      <c r="J194" s="104">
        <f>26944+23060-20004</f>
        <v>30000</v>
      </c>
    </row>
    <row r="195" spans="1:10" s="53" customFormat="1" ht="15" customHeight="1">
      <c r="A195" s="43">
        <v>2</v>
      </c>
      <c r="B195" s="504" t="s">
        <v>606</v>
      </c>
      <c r="C195" s="505"/>
      <c r="D195" s="505"/>
      <c r="E195" s="505"/>
      <c r="F195" s="505"/>
      <c r="G195" s="506"/>
      <c r="H195" s="43">
        <v>2</v>
      </c>
      <c r="I195" s="43"/>
      <c r="J195" s="104">
        <v>81276</v>
      </c>
    </row>
    <row r="196" spans="1:10" s="53" customFormat="1" ht="15" customHeight="1">
      <c r="A196" s="43">
        <v>3</v>
      </c>
      <c r="B196" s="504" t="s">
        <v>607</v>
      </c>
      <c r="C196" s="505"/>
      <c r="D196" s="505"/>
      <c r="E196" s="505"/>
      <c r="F196" s="505"/>
      <c r="G196" s="506"/>
      <c r="H196" s="43">
        <v>2</v>
      </c>
      <c r="I196" s="43"/>
      <c r="J196" s="104">
        <v>61505</v>
      </c>
    </row>
    <row r="197" spans="1:10" s="53" customFormat="1" ht="15" customHeight="1">
      <c r="A197" s="43">
        <v>4</v>
      </c>
      <c r="B197" s="504" t="s">
        <v>608</v>
      </c>
      <c r="C197" s="505"/>
      <c r="D197" s="505"/>
      <c r="E197" s="505"/>
      <c r="F197" s="505"/>
      <c r="G197" s="506"/>
      <c r="H197" s="43">
        <v>2</v>
      </c>
      <c r="I197" s="43"/>
      <c r="J197" s="104">
        <v>160926</v>
      </c>
    </row>
    <row r="198" spans="1:10" s="53" customFormat="1" ht="15" customHeight="1">
      <c r="A198" s="43">
        <v>5</v>
      </c>
      <c r="B198" s="504" t="s">
        <v>609</v>
      </c>
      <c r="C198" s="505"/>
      <c r="D198" s="505"/>
      <c r="E198" s="505"/>
      <c r="F198" s="505"/>
      <c r="G198" s="506"/>
      <c r="H198" s="43">
        <v>2</v>
      </c>
      <c r="I198" s="43"/>
      <c r="J198" s="104">
        <v>68772</v>
      </c>
    </row>
    <row r="199" spans="1:10" s="53" customFormat="1" ht="15" customHeight="1">
      <c r="A199" s="43">
        <v>6</v>
      </c>
      <c r="B199" s="504" t="s">
        <v>610</v>
      </c>
      <c r="C199" s="505"/>
      <c r="D199" s="505"/>
      <c r="E199" s="505"/>
      <c r="F199" s="505"/>
      <c r="G199" s="506"/>
      <c r="H199" s="43">
        <v>2</v>
      </c>
      <c r="I199" s="43"/>
      <c r="J199" s="104">
        <v>86611</v>
      </c>
    </row>
    <row r="200" spans="1:10" s="53" customFormat="1" ht="15" customHeight="1">
      <c r="A200" s="43">
        <v>7</v>
      </c>
      <c r="B200" s="504" t="s">
        <v>611</v>
      </c>
      <c r="C200" s="505"/>
      <c r="D200" s="505"/>
      <c r="E200" s="505"/>
      <c r="F200" s="505"/>
      <c r="G200" s="506"/>
      <c r="H200" s="43">
        <v>2</v>
      </c>
      <c r="I200" s="43"/>
      <c r="J200" s="104">
        <v>66227</v>
      </c>
    </row>
    <row r="201" spans="1:10" s="53" customFormat="1" ht="15" customHeight="1">
      <c r="A201" s="43">
        <v>8</v>
      </c>
      <c r="B201" s="504" t="s">
        <v>612</v>
      </c>
      <c r="C201" s="505"/>
      <c r="D201" s="505"/>
      <c r="E201" s="505"/>
      <c r="F201" s="505"/>
      <c r="G201" s="506"/>
      <c r="H201" s="43">
        <v>2</v>
      </c>
      <c r="I201" s="43"/>
      <c r="J201" s="104">
        <v>6268</v>
      </c>
    </row>
    <row r="202" spans="1:10" s="53" customFormat="1" ht="15" customHeight="1">
      <c r="A202" s="43">
        <v>9</v>
      </c>
      <c r="B202" s="504" t="s">
        <v>613</v>
      </c>
      <c r="C202" s="505"/>
      <c r="D202" s="505"/>
      <c r="E202" s="505"/>
      <c r="F202" s="505"/>
      <c r="G202" s="506"/>
      <c r="H202" s="43">
        <v>2</v>
      </c>
      <c r="I202" s="43"/>
      <c r="J202" s="104">
        <v>19902</v>
      </c>
    </row>
    <row r="203" spans="1:10" s="53" customFormat="1" ht="15" customHeight="1">
      <c r="A203" s="43">
        <v>10</v>
      </c>
      <c r="B203" s="504" t="s">
        <v>614</v>
      </c>
      <c r="C203" s="505"/>
      <c r="D203" s="505"/>
      <c r="E203" s="505"/>
      <c r="F203" s="505"/>
      <c r="G203" s="506"/>
      <c r="H203" s="43">
        <v>2</v>
      </c>
      <c r="I203" s="43"/>
      <c r="J203" s="104">
        <v>72800</v>
      </c>
    </row>
    <row r="204" spans="1:10" s="53" customFormat="1" ht="15" customHeight="1">
      <c r="A204" s="43">
        <v>11</v>
      </c>
      <c r="B204" s="504" t="s">
        <v>615</v>
      </c>
      <c r="C204" s="505"/>
      <c r="D204" s="505"/>
      <c r="E204" s="505"/>
      <c r="F204" s="505"/>
      <c r="G204" s="506"/>
      <c r="H204" s="43">
        <v>2</v>
      </c>
      <c r="I204" s="43"/>
      <c r="J204" s="104">
        <v>22000</v>
      </c>
    </row>
    <row r="205" spans="1:10" s="53" customFormat="1" ht="16.5" customHeight="1">
      <c r="A205" s="43">
        <v>12</v>
      </c>
      <c r="B205" s="504" t="s">
        <v>616</v>
      </c>
      <c r="C205" s="505"/>
      <c r="D205" s="505"/>
      <c r="E205" s="505"/>
      <c r="F205" s="505"/>
      <c r="G205" s="506"/>
      <c r="H205" s="43">
        <v>2</v>
      </c>
      <c r="I205" s="43"/>
      <c r="J205" s="104">
        <f>399600-47187-31989.63-32925.58-8-6504</f>
        <v>280985.79</v>
      </c>
    </row>
    <row r="206" spans="1:10" s="53" customFormat="1" ht="15">
      <c r="A206" s="43">
        <v>13</v>
      </c>
      <c r="B206" s="504" t="s">
        <v>617</v>
      </c>
      <c r="C206" s="505"/>
      <c r="D206" s="505"/>
      <c r="E206" s="505"/>
      <c r="F206" s="505"/>
      <c r="G206" s="506"/>
      <c r="H206" s="43">
        <v>1</v>
      </c>
      <c r="I206" s="43"/>
      <c r="J206" s="104">
        <v>102727.21</v>
      </c>
    </row>
    <row r="207" spans="1:10" s="53" customFormat="1" ht="15" customHeight="1" hidden="1">
      <c r="A207" s="43">
        <v>14</v>
      </c>
      <c r="B207" s="504" t="s">
        <v>618</v>
      </c>
      <c r="C207" s="505"/>
      <c r="D207" s="505"/>
      <c r="E207" s="505"/>
      <c r="F207" s="505"/>
      <c r="G207" s="506"/>
      <c r="H207" s="43">
        <v>1</v>
      </c>
      <c r="I207" s="43"/>
      <c r="J207" s="104"/>
    </row>
    <row r="208" spans="1:10" ht="15" hidden="1">
      <c r="A208" s="46"/>
      <c r="B208" s="459"/>
      <c r="C208" s="460"/>
      <c r="D208" s="460"/>
      <c r="E208" s="460"/>
      <c r="F208" s="460"/>
      <c r="G208" s="461"/>
      <c r="H208" s="45"/>
      <c r="I208" s="45"/>
      <c r="J208" s="45"/>
    </row>
    <row r="209" spans="1:10" ht="15" hidden="1">
      <c r="A209" s="46"/>
      <c r="B209" s="459"/>
      <c r="C209" s="460"/>
      <c r="D209" s="460"/>
      <c r="E209" s="460"/>
      <c r="F209" s="460"/>
      <c r="G209" s="461"/>
      <c r="H209" s="45"/>
      <c r="I209" s="45"/>
      <c r="J209" s="45"/>
    </row>
    <row r="210" spans="1:10" ht="15">
      <c r="A210" s="46"/>
      <c r="B210" s="465" t="s">
        <v>343</v>
      </c>
      <c r="C210" s="466"/>
      <c r="D210" s="466"/>
      <c r="E210" s="466"/>
      <c r="F210" s="466"/>
      <c r="G210" s="467"/>
      <c r="H210" s="43" t="s">
        <v>46</v>
      </c>
      <c r="I210" s="43" t="s">
        <v>46</v>
      </c>
      <c r="J210" s="45">
        <f>SUM(J194:J209)</f>
        <v>1060000</v>
      </c>
    </row>
    <row r="212" spans="1:10" ht="15">
      <c r="A212" s="507" t="s">
        <v>408</v>
      </c>
      <c r="B212" s="507"/>
      <c r="C212" s="507"/>
      <c r="D212" s="507"/>
      <c r="E212" s="507"/>
      <c r="F212" s="507"/>
      <c r="G212" s="507"/>
      <c r="H212" s="507"/>
      <c r="I212" s="507"/>
      <c r="J212" s="507"/>
    </row>
    <row r="214" spans="1:10" s="53" customFormat="1" ht="27" customHeight="1">
      <c r="A214" s="42" t="s">
        <v>332</v>
      </c>
      <c r="B214" s="508" t="s">
        <v>379</v>
      </c>
      <c r="C214" s="508"/>
      <c r="D214" s="508"/>
      <c r="E214" s="508"/>
      <c r="F214" s="508"/>
      <c r="G214" s="508"/>
      <c r="H214" s="508"/>
      <c r="I214" s="42" t="s">
        <v>409</v>
      </c>
      <c r="J214" s="42" t="s">
        <v>410</v>
      </c>
    </row>
    <row r="215" spans="1:10" s="53" customFormat="1" ht="15">
      <c r="A215" s="43">
        <v>1</v>
      </c>
      <c r="B215" s="509">
        <v>2</v>
      </c>
      <c r="C215" s="509"/>
      <c r="D215" s="509"/>
      <c r="E215" s="509"/>
      <c r="F215" s="509"/>
      <c r="G215" s="509"/>
      <c r="H215" s="509"/>
      <c r="I215" s="43">
        <v>3</v>
      </c>
      <c r="J215" s="43">
        <v>4</v>
      </c>
    </row>
    <row r="216" spans="1:10" s="53" customFormat="1" ht="15">
      <c r="A216" s="48" t="s">
        <v>11</v>
      </c>
      <c r="B216" s="468" t="s">
        <v>620</v>
      </c>
      <c r="C216" s="468"/>
      <c r="D216" s="468"/>
      <c r="E216" s="468"/>
      <c r="F216" s="468"/>
      <c r="G216" s="468"/>
      <c r="H216" s="468"/>
      <c r="I216" s="43">
        <v>2</v>
      </c>
      <c r="J216" s="104">
        <v>1899120</v>
      </c>
    </row>
    <row r="217" spans="1:10" s="53" customFormat="1" ht="15">
      <c r="A217" s="48" t="s">
        <v>12</v>
      </c>
      <c r="B217" s="468" t="s">
        <v>621</v>
      </c>
      <c r="C217" s="468"/>
      <c r="D217" s="468"/>
      <c r="E217" s="468"/>
      <c r="F217" s="468"/>
      <c r="G217" s="468"/>
      <c r="H217" s="468"/>
      <c r="I217" s="43">
        <v>1</v>
      </c>
      <c r="J217" s="104">
        <v>200000</v>
      </c>
    </row>
    <row r="218" spans="1:10" s="53" customFormat="1" ht="15">
      <c r="A218" s="48" t="s">
        <v>13</v>
      </c>
      <c r="B218" s="468" t="s">
        <v>622</v>
      </c>
      <c r="C218" s="468"/>
      <c r="D218" s="468"/>
      <c r="E218" s="468"/>
      <c r="F218" s="468"/>
      <c r="G218" s="468"/>
      <c r="H218" s="468"/>
      <c r="I218" s="43">
        <v>1</v>
      </c>
      <c r="J218" s="104">
        <v>215000</v>
      </c>
    </row>
    <row r="219" spans="1:10" s="53" customFormat="1" ht="15">
      <c r="A219" s="48" t="s">
        <v>14</v>
      </c>
      <c r="B219" s="468" t="s">
        <v>563</v>
      </c>
      <c r="C219" s="468"/>
      <c r="D219" s="468"/>
      <c r="E219" s="468"/>
      <c r="F219" s="468"/>
      <c r="G219" s="468"/>
      <c r="H219" s="468"/>
      <c r="I219" s="43"/>
      <c r="J219" s="104">
        <f>685880-11600</f>
        <v>674280</v>
      </c>
    </row>
    <row r="220" spans="1:10" ht="15" hidden="1">
      <c r="A220" s="44"/>
      <c r="B220" s="468"/>
      <c r="C220" s="468"/>
      <c r="D220" s="468"/>
      <c r="E220" s="468"/>
      <c r="F220" s="468"/>
      <c r="G220" s="468"/>
      <c r="H220" s="468"/>
      <c r="I220" s="45"/>
      <c r="J220" s="45"/>
    </row>
    <row r="221" spans="1:10" ht="15" hidden="1">
      <c r="A221" s="44"/>
      <c r="B221" s="468"/>
      <c r="C221" s="468"/>
      <c r="D221" s="468"/>
      <c r="E221" s="468"/>
      <c r="F221" s="468"/>
      <c r="G221" s="468"/>
      <c r="H221" s="468"/>
      <c r="I221" s="45"/>
      <c r="J221" s="45"/>
    </row>
    <row r="222" spans="1:10" ht="15">
      <c r="A222" s="46"/>
      <c r="B222" s="510" t="s">
        <v>343</v>
      </c>
      <c r="C222" s="510"/>
      <c r="D222" s="510"/>
      <c r="E222" s="510"/>
      <c r="F222" s="510"/>
      <c r="G222" s="510"/>
      <c r="H222" s="510"/>
      <c r="I222" s="43" t="s">
        <v>46</v>
      </c>
      <c r="J222" s="45">
        <f>SUM(J216:J221)</f>
        <v>2988400</v>
      </c>
    </row>
    <row r="224" spans="1:10" ht="15" customHeight="1">
      <c r="A224" s="500" t="s">
        <v>414</v>
      </c>
      <c r="B224" s="500"/>
      <c r="C224" s="500"/>
      <c r="D224" s="500"/>
      <c r="E224" s="500"/>
      <c r="F224" s="500"/>
      <c r="G224" s="500"/>
      <c r="H224" s="500"/>
      <c r="I224" s="500"/>
      <c r="J224" s="500"/>
    </row>
    <row r="226" spans="1:10" s="53" customFormat="1" ht="25.5" customHeight="1">
      <c r="A226" s="42" t="s">
        <v>332</v>
      </c>
      <c r="B226" s="508" t="s">
        <v>379</v>
      </c>
      <c r="C226" s="508"/>
      <c r="D226" s="508"/>
      <c r="E226" s="508"/>
      <c r="F226" s="508"/>
      <c r="G226" s="508"/>
      <c r="H226" s="42" t="s">
        <v>401</v>
      </c>
      <c r="I226" s="42" t="s">
        <v>411</v>
      </c>
      <c r="J226" s="42" t="s">
        <v>412</v>
      </c>
    </row>
    <row r="227" spans="1:10" s="53" customFormat="1" ht="15">
      <c r="A227" s="43">
        <v>1</v>
      </c>
      <c r="B227" s="509">
        <v>2</v>
      </c>
      <c r="C227" s="509"/>
      <c r="D227" s="509"/>
      <c r="E227" s="509"/>
      <c r="F227" s="509"/>
      <c r="G227" s="509"/>
      <c r="H227" s="43">
        <v>3</v>
      </c>
      <c r="I227" s="43">
        <v>4</v>
      </c>
      <c r="J227" s="43">
        <v>5</v>
      </c>
    </row>
    <row r="228" spans="1:10" s="53" customFormat="1" ht="15">
      <c r="A228" s="43">
        <v>1</v>
      </c>
      <c r="B228" s="503" t="s">
        <v>564</v>
      </c>
      <c r="C228" s="503"/>
      <c r="D228" s="503"/>
      <c r="E228" s="503"/>
      <c r="F228" s="503"/>
      <c r="G228" s="503"/>
      <c r="H228" s="43">
        <f>8+24+5</f>
        <v>37</v>
      </c>
      <c r="I228" s="101">
        <f>J228/H228</f>
        <v>22972.972972972973</v>
      </c>
      <c r="J228" s="102">
        <v>850000</v>
      </c>
    </row>
    <row r="229" spans="1:10" s="53" customFormat="1" ht="15">
      <c r="A229" s="43">
        <v>2</v>
      </c>
      <c r="B229" s="503" t="s">
        <v>595</v>
      </c>
      <c r="C229" s="503"/>
      <c r="D229" s="503"/>
      <c r="E229" s="503"/>
      <c r="F229" s="503"/>
      <c r="G229" s="503"/>
      <c r="H229" s="43">
        <v>100</v>
      </c>
      <c r="I229" s="101">
        <f>J229/H229</f>
        <v>150</v>
      </c>
      <c r="J229" s="102">
        <v>15000</v>
      </c>
    </row>
    <row r="230" spans="1:10" s="53" customFormat="1" ht="15">
      <c r="A230" s="43">
        <v>3</v>
      </c>
      <c r="B230" s="503" t="s">
        <v>565</v>
      </c>
      <c r="C230" s="503"/>
      <c r="D230" s="503"/>
      <c r="E230" s="503"/>
      <c r="F230" s="503"/>
      <c r="G230" s="503"/>
      <c r="H230" s="43">
        <v>100</v>
      </c>
      <c r="I230" s="101">
        <f>J230/H230</f>
        <v>2000</v>
      </c>
      <c r="J230" s="102">
        <v>200000</v>
      </c>
    </row>
    <row r="231" spans="1:10" s="53" customFormat="1" ht="15">
      <c r="A231" s="43">
        <v>4</v>
      </c>
      <c r="B231" s="503" t="s">
        <v>593</v>
      </c>
      <c r="C231" s="503"/>
      <c r="D231" s="503"/>
      <c r="E231" s="503"/>
      <c r="F231" s="503"/>
      <c r="G231" s="503"/>
      <c r="H231" s="43">
        <v>200</v>
      </c>
      <c r="I231" s="101">
        <f>J231/H231</f>
        <v>1000</v>
      </c>
      <c r="J231" s="102">
        <v>200000</v>
      </c>
    </row>
    <row r="232" spans="1:10" s="53" customFormat="1" ht="15">
      <c r="A232" s="43">
        <v>5</v>
      </c>
      <c r="B232" s="503" t="s">
        <v>594</v>
      </c>
      <c r="C232" s="503"/>
      <c r="D232" s="503"/>
      <c r="E232" s="503"/>
      <c r="F232" s="503"/>
      <c r="G232" s="503"/>
      <c r="H232" s="43">
        <v>2500</v>
      </c>
      <c r="I232" s="101">
        <f>J232/H232</f>
        <v>341.408</v>
      </c>
      <c r="J232" s="102">
        <v>853520</v>
      </c>
    </row>
    <row r="233" spans="1:10" ht="15">
      <c r="A233" s="48" t="s">
        <v>16</v>
      </c>
      <c r="B233" s="504" t="s">
        <v>591</v>
      </c>
      <c r="C233" s="505"/>
      <c r="D233" s="505"/>
      <c r="E233" s="505"/>
      <c r="F233" s="505"/>
      <c r="G233" s="506"/>
      <c r="H233" s="43">
        <v>28</v>
      </c>
      <c r="I233" s="101">
        <v>60000</v>
      </c>
      <c r="J233" s="102">
        <f>1658950</f>
        <v>1658950</v>
      </c>
    </row>
    <row r="234" spans="1:10" ht="15">
      <c r="A234" s="48" t="s">
        <v>17</v>
      </c>
      <c r="B234" s="504" t="s">
        <v>592</v>
      </c>
      <c r="C234" s="505"/>
      <c r="D234" s="505"/>
      <c r="E234" s="505"/>
      <c r="F234" s="505"/>
      <c r="G234" s="506"/>
      <c r="H234" s="43">
        <v>100</v>
      </c>
      <c r="I234" s="101">
        <f>J234/H234</f>
        <v>30600.9</v>
      </c>
      <c r="J234" s="102">
        <v>3060090</v>
      </c>
    </row>
    <row r="235" spans="1:10" ht="15">
      <c r="A235" s="46"/>
      <c r="B235" s="453" t="s">
        <v>343</v>
      </c>
      <c r="C235" s="453"/>
      <c r="D235" s="453"/>
      <c r="E235" s="453"/>
      <c r="F235" s="453"/>
      <c r="G235" s="453"/>
      <c r="H235" s="45"/>
      <c r="I235" s="43" t="s">
        <v>46</v>
      </c>
      <c r="J235" s="45">
        <f>SUM(J228:J234)</f>
        <v>6837560</v>
      </c>
    </row>
    <row r="238" ht="15">
      <c r="A238" s="31" t="s">
        <v>243</v>
      </c>
    </row>
    <row r="239" spans="1:8" ht="15">
      <c r="A239" s="31" t="s">
        <v>244</v>
      </c>
      <c r="D239" s="502" t="s">
        <v>471</v>
      </c>
      <c r="E239" s="502"/>
      <c r="F239" s="103"/>
      <c r="G239" s="502" t="s">
        <v>575</v>
      </c>
      <c r="H239" s="502"/>
    </row>
    <row r="240" spans="4:8" s="54" customFormat="1" ht="11.25">
      <c r="D240" s="501" t="s">
        <v>245</v>
      </c>
      <c r="E240" s="501"/>
      <c r="F240" s="54" t="s">
        <v>20</v>
      </c>
      <c r="G240" s="501" t="s">
        <v>21</v>
      </c>
      <c r="H240" s="501"/>
    </row>
    <row r="242" spans="1:8" ht="15">
      <c r="A242" s="31" t="s">
        <v>246</v>
      </c>
      <c r="D242" s="502" t="s">
        <v>623</v>
      </c>
      <c r="E242" s="502"/>
      <c r="F242" s="103" t="s">
        <v>584</v>
      </c>
      <c r="G242" s="502" t="s">
        <v>585</v>
      </c>
      <c r="H242" s="502"/>
    </row>
    <row r="243" spans="1:8" ht="15">
      <c r="A243" s="54"/>
      <c r="B243" s="54"/>
      <c r="C243" s="54"/>
      <c r="D243" s="501" t="s">
        <v>245</v>
      </c>
      <c r="E243" s="501"/>
      <c r="F243" s="54" t="s">
        <v>247</v>
      </c>
      <c r="G243" s="501" t="s">
        <v>248</v>
      </c>
      <c r="H243" s="501"/>
    </row>
    <row r="245" ht="15">
      <c r="A245" s="31" t="s">
        <v>656</v>
      </c>
    </row>
  </sheetData>
  <sheetProtection/>
  <mergeCells count="215">
    <mergeCell ref="B205:G205"/>
    <mergeCell ref="B206:G206"/>
    <mergeCell ref="B207:G207"/>
    <mergeCell ref="B216:H216"/>
    <mergeCell ref="B217:H217"/>
    <mergeCell ref="B218:H218"/>
    <mergeCell ref="B195:G195"/>
    <mergeCell ref="B196:G196"/>
    <mergeCell ref="B197:G197"/>
    <mergeCell ref="A160:J160"/>
    <mergeCell ref="B162:G162"/>
    <mergeCell ref="B163:G163"/>
    <mergeCell ref="B164:G164"/>
    <mergeCell ref="B165:G165"/>
    <mergeCell ref="B166:G166"/>
    <mergeCell ref="A168:J168"/>
    <mergeCell ref="B230:G230"/>
    <mergeCell ref="B231:G231"/>
    <mergeCell ref="B232:G232"/>
    <mergeCell ref="B229:G229"/>
    <mergeCell ref="B202:G202"/>
    <mergeCell ref="B203:G203"/>
    <mergeCell ref="B204:G204"/>
    <mergeCell ref="B227:G227"/>
    <mergeCell ref="B226:G226"/>
    <mergeCell ref="B219:H219"/>
    <mergeCell ref="A27:J27"/>
    <mergeCell ref="A11:A13"/>
    <mergeCell ref="B11:B13"/>
    <mergeCell ref="C11:C13"/>
    <mergeCell ref="D11:G11"/>
    <mergeCell ref="A1:J1"/>
    <mergeCell ref="A3:J3"/>
    <mergeCell ref="C5:J5"/>
    <mergeCell ref="D7:J7"/>
    <mergeCell ref="A9:J9"/>
    <mergeCell ref="B29:F29"/>
    <mergeCell ref="B30:F30"/>
    <mergeCell ref="B31:F31"/>
    <mergeCell ref="B32:F32"/>
    <mergeCell ref="B33:F33"/>
    <mergeCell ref="A35:J35"/>
    <mergeCell ref="B37:F37"/>
    <mergeCell ref="B38:F38"/>
    <mergeCell ref="B39:F39"/>
    <mergeCell ref="B40:F40"/>
    <mergeCell ref="B41:F41"/>
    <mergeCell ref="A43:J43"/>
    <mergeCell ref="B45:H45"/>
    <mergeCell ref="B46:H46"/>
    <mergeCell ref="B85:H85"/>
    <mergeCell ref="B86:H86"/>
    <mergeCell ref="A47:J47"/>
    <mergeCell ref="B48:H48"/>
    <mergeCell ref="A49:A50"/>
    <mergeCell ref="B49:H49"/>
    <mergeCell ref="I54:I55"/>
    <mergeCell ref="J54:J55"/>
    <mergeCell ref="A108:J108"/>
    <mergeCell ref="C110:J110"/>
    <mergeCell ref="D112:J112"/>
    <mergeCell ref="A93:J93"/>
    <mergeCell ref="A95:J95"/>
    <mergeCell ref="C97:J97"/>
    <mergeCell ref="D99:J99"/>
    <mergeCell ref="B101:G101"/>
    <mergeCell ref="B102:G102"/>
    <mergeCell ref="B105:G105"/>
    <mergeCell ref="B114:G114"/>
    <mergeCell ref="B115:G115"/>
    <mergeCell ref="B116:G116"/>
    <mergeCell ref="B117:G117"/>
    <mergeCell ref="B118:G118"/>
    <mergeCell ref="A120:J120"/>
    <mergeCell ref="C122:J122"/>
    <mergeCell ref="D124:J124"/>
    <mergeCell ref="B126:G126"/>
    <mergeCell ref="B127:G127"/>
    <mergeCell ref="B128:G128"/>
    <mergeCell ref="B129:G129"/>
    <mergeCell ref="B130:G130"/>
    <mergeCell ref="A132:J132"/>
    <mergeCell ref="C134:J134"/>
    <mergeCell ref="D136:J136"/>
    <mergeCell ref="B138:G138"/>
    <mergeCell ref="B139:G139"/>
    <mergeCell ref="B140:G140"/>
    <mergeCell ref="B141:G141"/>
    <mergeCell ref="B142:G142"/>
    <mergeCell ref="A144:J144"/>
    <mergeCell ref="C146:J146"/>
    <mergeCell ref="D148:J148"/>
    <mergeCell ref="A150:J150"/>
    <mergeCell ref="B152:F152"/>
    <mergeCell ref="B153:F153"/>
    <mergeCell ref="B156:F156"/>
    <mergeCell ref="B157:F157"/>
    <mergeCell ref="B158:F158"/>
    <mergeCell ref="B154:F154"/>
    <mergeCell ref="B170:F170"/>
    <mergeCell ref="B171:F171"/>
    <mergeCell ref="B178:F178"/>
    <mergeCell ref="B176:F176"/>
    <mergeCell ref="B179:F179"/>
    <mergeCell ref="B180:F180"/>
    <mergeCell ref="B172:F172"/>
    <mergeCell ref="B173:F173"/>
    <mergeCell ref="B174:F174"/>
    <mergeCell ref="B175:F175"/>
    <mergeCell ref="A182:J182"/>
    <mergeCell ref="B184:G184"/>
    <mergeCell ref="B185:G185"/>
    <mergeCell ref="B186:G186"/>
    <mergeCell ref="B187:G187"/>
    <mergeCell ref="B188:G188"/>
    <mergeCell ref="A190:J190"/>
    <mergeCell ref="B192:G192"/>
    <mergeCell ref="B193:G193"/>
    <mergeCell ref="B208:G208"/>
    <mergeCell ref="B209:G209"/>
    <mergeCell ref="B210:G210"/>
    <mergeCell ref="B198:G198"/>
    <mergeCell ref="B199:G199"/>
    <mergeCell ref="B200:G200"/>
    <mergeCell ref="B201:G201"/>
    <mergeCell ref="B194:G194"/>
    <mergeCell ref="B233:G233"/>
    <mergeCell ref="B234:G234"/>
    <mergeCell ref="B235:G235"/>
    <mergeCell ref="A212:J212"/>
    <mergeCell ref="B214:H214"/>
    <mergeCell ref="B215:H215"/>
    <mergeCell ref="B220:H220"/>
    <mergeCell ref="B221:H221"/>
    <mergeCell ref="B222:H222"/>
    <mergeCell ref="A224:J224"/>
    <mergeCell ref="D243:E243"/>
    <mergeCell ref="G243:H243"/>
    <mergeCell ref="D239:E239"/>
    <mergeCell ref="G239:H239"/>
    <mergeCell ref="D240:E240"/>
    <mergeCell ref="G240:H240"/>
    <mergeCell ref="D242:E242"/>
    <mergeCell ref="G242:H242"/>
    <mergeCell ref="B228:G228"/>
    <mergeCell ref="H11:H13"/>
    <mergeCell ref="I11:I13"/>
    <mergeCell ref="J11:J13"/>
    <mergeCell ref="D12:D13"/>
    <mergeCell ref="E12:G12"/>
    <mergeCell ref="A15:J15"/>
    <mergeCell ref="A17:I17"/>
    <mergeCell ref="A18:J18"/>
    <mergeCell ref="A20:I20"/>
    <mergeCell ref="A21:J21"/>
    <mergeCell ref="A23:I23"/>
    <mergeCell ref="A25:B25"/>
    <mergeCell ref="A54:A55"/>
    <mergeCell ref="B54:H54"/>
    <mergeCell ref="B55:H55"/>
    <mergeCell ref="B56:H56"/>
    <mergeCell ref="I49:I50"/>
    <mergeCell ref="J49:J50"/>
    <mergeCell ref="B50:H50"/>
    <mergeCell ref="B51:H51"/>
    <mergeCell ref="B52:H52"/>
    <mergeCell ref="B53:H53"/>
    <mergeCell ref="B57:H57"/>
    <mergeCell ref="B58:H58"/>
    <mergeCell ref="B59:H59"/>
    <mergeCell ref="B60:H60"/>
    <mergeCell ref="B61:H61"/>
    <mergeCell ref="A62:J62"/>
    <mergeCell ref="B74:H74"/>
    <mergeCell ref="B75:H75"/>
    <mergeCell ref="B76:H76"/>
    <mergeCell ref="I64:I65"/>
    <mergeCell ref="J64:J65"/>
    <mergeCell ref="B65:H65"/>
    <mergeCell ref="B79:H79"/>
    <mergeCell ref="I79:I80"/>
    <mergeCell ref="A79:A80"/>
    <mergeCell ref="B78:H78"/>
    <mergeCell ref="B66:H66"/>
    <mergeCell ref="B67:H67"/>
    <mergeCell ref="B68:H68"/>
    <mergeCell ref="A69:A70"/>
    <mergeCell ref="B69:H69"/>
    <mergeCell ref="B73:H73"/>
    <mergeCell ref="B63:H63"/>
    <mergeCell ref="A64:A65"/>
    <mergeCell ref="B64:H64"/>
    <mergeCell ref="J69:J70"/>
    <mergeCell ref="B70:H70"/>
    <mergeCell ref="B71:H71"/>
    <mergeCell ref="B87:H87"/>
    <mergeCell ref="B88:H88"/>
    <mergeCell ref="B89:H89"/>
    <mergeCell ref="B90:H90"/>
    <mergeCell ref="A77:J77"/>
    <mergeCell ref="I69:I70"/>
    <mergeCell ref="B72:H72"/>
    <mergeCell ref="A84:A85"/>
    <mergeCell ref="I84:I85"/>
    <mergeCell ref="J84:J85"/>
    <mergeCell ref="B106:G106"/>
    <mergeCell ref="J79:J80"/>
    <mergeCell ref="B80:H80"/>
    <mergeCell ref="B81:H81"/>
    <mergeCell ref="B82:H82"/>
    <mergeCell ref="B83:H83"/>
    <mergeCell ref="B84:H84"/>
    <mergeCell ref="B91:H91"/>
    <mergeCell ref="B103:G103"/>
    <mergeCell ref="B104:G104"/>
  </mergeCells>
  <printOptions/>
  <pageMargins left="0.7" right="0.7" top="0.75" bottom="0.75" header="0.3" footer="0.3"/>
  <pageSetup fitToHeight="0"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J172"/>
  <sheetViews>
    <sheetView zoomScalePageLayoutView="0" workbookViewId="0" topLeftCell="A155">
      <selection activeCell="A173" sqref="A173"/>
    </sheetView>
  </sheetViews>
  <sheetFormatPr defaultColWidth="0.875" defaultRowHeight="12.75"/>
  <cols>
    <col min="1" max="1" width="8.00390625" style="31" customWidth="1"/>
    <col min="2" max="2" width="16.00390625" style="31" customWidth="1"/>
    <col min="3" max="3" width="16.75390625" style="31" customWidth="1"/>
    <col min="4" max="4" width="16.625" style="31" customWidth="1"/>
    <col min="5" max="5" width="17.625" style="31" customWidth="1"/>
    <col min="6" max="6" width="17.875" style="31" customWidth="1"/>
    <col min="7" max="7" width="16.125" style="31" customWidth="1"/>
    <col min="8" max="8" width="18.125" style="31" customWidth="1"/>
    <col min="9" max="9" width="14.875" style="31" customWidth="1"/>
    <col min="10" max="10" width="25.625" style="31" customWidth="1"/>
    <col min="11" max="11" width="4.75390625" style="31" customWidth="1"/>
    <col min="12" max="16384" width="0.875" style="31" customWidth="1"/>
  </cols>
  <sheetData>
    <row r="1" spans="1:10" s="56" customFormat="1" ht="15">
      <c r="A1" s="522" t="s">
        <v>413</v>
      </c>
      <c r="B1" s="522"/>
      <c r="C1" s="522"/>
      <c r="D1" s="522"/>
      <c r="E1" s="522"/>
      <c r="F1" s="522"/>
      <c r="G1" s="522"/>
      <c r="H1" s="522"/>
      <c r="I1" s="522"/>
      <c r="J1" s="522"/>
    </row>
    <row r="3" spans="1:10" ht="15">
      <c r="A3" s="507" t="s">
        <v>328</v>
      </c>
      <c r="B3" s="507"/>
      <c r="C3" s="507"/>
      <c r="D3" s="507"/>
      <c r="E3" s="507"/>
      <c r="F3" s="507"/>
      <c r="G3" s="507"/>
      <c r="H3" s="507"/>
      <c r="I3" s="507"/>
      <c r="J3" s="507"/>
    </row>
    <row r="5" spans="1:10" s="32" customFormat="1" ht="12.75" customHeight="1">
      <c r="A5" s="32" t="s">
        <v>329</v>
      </c>
      <c r="C5" s="527" t="s">
        <v>86</v>
      </c>
      <c r="D5" s="527"/>
      <c r="E5" s="527"/>
      <c r="F5" s="527"/>
      <c r="G5" s="527"/>
      <c r="H5" s="527"/>
      <c r="I5" s="527"/>
      <c r="J5" s="527"/>
    </row>
    <row r="6" spans="3:10" s="32" customFormat="1" ht="14.25">
      <c r="C6" s="33"/>
      <c r="D6" s="33"/>
      <c r="E6" s="34"/>
      <c r="F6" s="34"/>
      <c r="G6" s="34"/>
      <c r="H6" s="34"/>
      <c r="I6" s="34"/>
      <c r="J6" s="34"/>
    </row>
    <row r="7" spans="1:10" s="32" customFormat="1" ht="13.5" customHeight="1">
      <c r="A7" s="35" t="s">
        <v>330</v>
      </c>
      <c r="B7" s="35"/>
      <c r="C7" s="35"/>
      <c r="D7" s="517" t="s">
        <v>560</v>
      </c>
      <c r="E7" s="517"/>
      <c r="F7" s="517"/>
      <c r="G7" s="517"/>
      <c r="H7" s="517"/>
      <c r="I7" s="517"/>
      <c r="J7" s="517"/>
    </row>
    <row r="9" spans="1:10" ht="15">
      <c r="A9" s="507" t="s">
        <v>331</v>
      </c>
      <c r="B9" s="507"/>
      <c r="C9" s="507"/>
      <c r="D9" s="507"/>
      <c r="E9" s="507"/>
      <c r="F9" s="507"/>
      <c r="G9" s="507"/>
      <c r="H9" s="507"/>
      <c r="I9" s="507"/>
      <c r="J9" s="507"/>
    </row>
    <row r="11" spans="1:10" s="55" customFormat="1" ht="15">
      <c r="A11" s="492" t="s">
        <v>332</v>
      </c>
      <c r="B11" s="492" t="s">
        <v>333</v>
      </c>
      <c r="C11" s="492" t="s">
        <v>334</v>
      </c>
      <c r="D11" s="498" t="s">
        <v>335</v>
      </c>
      <c r="E11" s="499"/>
      <c r="F11" s="499"/>
      <c r="G11" s="499"/>
      <c r="H11" s="492" t="s">
        <v>336</v>
      </c>
      <c r="I11" s="492" t="s">
        <v>337</v>
      </c>
      <c r="J11" s="495" t="s">
        <v>338</v>
      </c>
    </row>
    <row r="12" spans="1:10" s="55" customFormat="1" ht="15">
      <c r="A12" s="493"/>
      <c r="B12" s="493"/>
      <c r="C12" s="493"/>
      <c r="D12" s="492" t="s">
        <v>339</v>
      </c>
      <c r="E12" s="498" t="s">
        <v>54</v>
      </c>
      <c r="F12" s="499"/>
      <c r="G12" s="499"/>
      <c r="H12" s="493"/>
      <c r="I12" s="493"/>
      <c r="J12" s="496"/>
    </row>
    <row r="13" spans="1:10" s="55" customFormat="1" ht="42.75" customHeight="1">
      <c r="A13" s="494"/>
      <c r="B13" s="494"/>
      <c r="C13" s="494"/>
      <c r="D13" s="494"/>
      <c r="E13" s="36" t="s">
        <v>340</v>
      </c>
      <c r="F13" s="36" t="s">
        <v>341</v>
      </c>
      <c r="G13" s="36" t="s">
        <v>342</v>
      </c>
      <c r="H13" s="494"/>
      <c r="I13" s="494"/>
      <c r="J13" s="497"/>
    </row>
    <row r="14" spans="1:10" s="53" customFormat="1" ht="15">
      <c r="A14" s="37">
        <v>1</v>
      </c>
      <c r="B14" s="37">
        <v>2</v>
      </c>
      <c r="C14" s="37">
        <v>3</v>
      </c>
      <c r="D14" s="37">
        <v>4</v>
      </c>
      <c r="E14" s="37">
        <v>5</v>
      </c>
      <c r="F14" s="37">
        <v>6</v>
      </c>
      <c r="G14" s="37">
        <v>7</v>
      </c>
      <c r="H14" s="37">
        <v>8</v>
      </c>
      <c r="I14" s="37">
        <v>9</v>
      </c>
      <c r="J14" s="37">
        <v>10</v>
      </c>
    </row>
    <row r="15" spans="1:10" ht="25.5">
      <c r="A15" s="43">
        <v>1</v>
      </c>
      <c r="B15" s="106" t="s">
        <v>624</v>
      </c>
      <c r="C15" s="43">
        <v>3</v>
      </c>
      <c r="D15" s="101">
        <f>E15</f>
        <v>21633</v>
      </c>
      <c r="E15" s="101">
        <v>21633</v>
      </c>
      <c r="F15" s="101">
        <v>0</v>
      </c>
      <c r="G15" s="101">
        <v>0</v>
      </c>
      <c r="H15" s="101">
        <v>0</v>
      </c>
      <c r="I15" s="101">
        <v>0</v>
      </c>
      <c r="J15" s="101">
        <f>(C15*D15)*6</f>
        <v>389394</v>
      </c>
    </row>
    <row r="16" spans="1:10" ht="15">
      <c r="A16" s="43">
        <v>2</v>
      </c>
      <c r="B16" s="106" t="s">
        <v>625</v>
      </c>
      <c r="C16" s="43">
        <v>9</v>
      </c>
      <c r="D16" s="101">
        <f>E16</f>
        <v>3883.55</v>
      </c>
      <c r="E16" s="101">
        <v>3883.55</v>
      </c>
      <c r="F16" s="101">
        <v>0</v>
      </c>
      <c r="G16" s="101">
        <v>0</v>
      </c>
      <c r="H16" s="101">
        <v>0</v>
      </c>
      <c r="I16" s="101">
        <v>0</v>
      </c>
      <c r="J16" s="101">
        <f>(C16*D16)*6-25.7</f>
        <v>209686</v>
      </c>
    </row>
    <row r="17" spans="1:10" ht="15">
      <c r="A17" s="490" t="s">
        <v>343</v>
      </c>
      <c r="B17" s="491"/>
      <c r="C17" s="37" t="s">
        <v>46</v>
      </c>
      <c r="D17" s="40"/>
      <c r="E17" s="37" t="s">
        <v>46</v>
      </c>
      <c r="F17" s="37" t="s">
        <v>46</v>
      </c>
      <c r="G17" s="37" t="s">
        <v>46</v>
      </c>
      <c r="H17" s="37" t="s">
        <v>46</v>
      </c>
      <c r="I17" s="37" t="s">
        <v>46</v>
      </c>
      <c r="J17" s="40">
        <f>SUM(J15:J16)</f>
        <v>599080</v>
      </c>
    </row>
    <row r="19" spans="1:10" ht="14.25" customHeight="1" hidden="1">
      <c r="A19" s="507" t="s">
        <v>344</v>
      </c>
      <c r="B19" s="507"/>
      <c r="C19" s="507"/>
      <c r="D19" s="507"/>
      <c r="E19" s="507"/>
      <c r="F19" s="507"/>
      <c r="G19" s="507"/>
      <c r="H19" s="507"/>
      <c r="I19" s="507"/>
      <c r="J19" s="507"/>
    </row>
    <row r="20" ht="15" hidden="1"/>
    <row r="21" spans="1:10" s="53" customFormat="1" ht="51" customHeight="1" hidden="1">
      <c r="A21" s="42" t="s">
        <v>332</v>
      </c>
      <c r="B21" s="511" t="s">
        <v>345</v>
      </c>
      <c r="C21" s="512"/>
      <c r="D21" s="512"/>
      <c r="E21" s="512"/>
      <c r="F21" s="513"/>
      <c r="G21" s="42" t="s">
        <v>346</v>
      </c>
      <c r="H21" s="42" t="s">
        <v>347</v>
      </c>
      <c r="I21" s="42" t="s">
        <v>348</v>
      </c>
      <c r="J21" s="42" t="s">
        <v>349</v>
      </c>
    </row>
    <row r="22" spans="1:10" s="53" customFormat="1" ht="15" hidden="1">
      <c r="A22" s="43">
        <v>1</v>
      </c>
      <c r="B22" s="514">
        <v>2</v>
      </c>
      <c r="C22" s="515"/>
      <c r="D22" s="515"/>
      <c r="E22" s="515"/>
      <c r="F22" s="516"/>
      <c r="G22" s="43">
        <v>3</v>
      </c>
      <c r="H22" s="43">
        <v>4</v>
      </c>
      <c r="I22" s="43">
        <v>5</v>
      </c>
      <c r="J22" s="43">
        <v>6</v>
      </c>
    </row>
    <row r="23" spans="1:10" ht="15" hidden="1">
      <c r="A23" s="44"/>
      <c r="B23" s="519"/>
      <c r="C23" s="520"/>
      <c r="D23" s="520"/>
      <c r="E23" s="520"/>
      <c r="F23" s="521"/>
      <c r="G23" s="45"/>
      <c r="H23" s="45"/>
      <c r="I23" s="45"/>
      <c r="J23" s="45"/>
    </row>
    <row r="24" spans="1:10" ht="15" hidden="1">
      <c r="A24" s="46"/>
      <c r="B24" s="465" t="s">
        <v>343</v>
      </c>
      <c r="C24" s="466"/>
      <c r="D24" s="466"/>
      <c r="E24" s="466"/>
      <c r="F24" s="467"/>
      <c r="G24" s="43" t="s">
        <v>46</v>
      </c>
      <c r="H24" s="43" t="s">
        <v>46</v>
      </c>
      <c r="I24" s="43" t="s">
        <v>46</v>
      </c>
      <c r="J24" s="45"/>
    </row>
    <row r="25" ht="15" hidden="1"/>
    <row r="26" spans="1:10" ht="15" hidden="1">
      <c r="A26" s="507" t="s">
        <v>350</v>
      </c>
      <c r="B26" s="507"/>
      <c r="C26" s="507"/>
      <c r="D26" s="507"/>
      <c r="E26" s="507"/>
      <c r="F26" s="507"/>
      <c r="G26" s="507"/>
      <c r="H26" s="507"/>
      <c r="I26" s="507"/>
      <c r="J26" s="507"/>
    </row>
    <row r="27" ht="15" hidden="1"/>
    <row r="28" spans="1:10" s="53" customFormat="1" ht="51.75" customHeight="1" hidden="1">
      <c r="A28" s="42" t="s">
        <v>332</v>
      </c>
      <c r="B28" s="508" t="s">
        <v>345</v>
      </c>
      <c r="C28" s="508"/>
      <c r="D28" s="508"/>
      <c r="E28" s="508"/>
      <c r="F28" s="508"/>
      <c r="G28" s="42" t="s">
        <v>351</v>
      </c>
      <c r="H28" s="42" t="s">
        <v>352</v>
      </c>
      <c r="I28" s="42" t="s">
        <v>353</v>
      </c>
      <c r="J28" s="42" t="s">
        <v>349</v>
      </c>
    </row>
    <row r="29" spans="1:10" s="53" customFormat="1" ht="15" hidden="1">
      <c r="A29" s="43">
        <v>1</v>
      </c>
      <c r="B29" s="514">
        <v>2</v>
      </c>
      <c r="C29" s="515"/>
      <c r="D29" s="515"/>
      <c r="E29" s="515"/>
      <c r="F29" s="516"/>
      <c r="G29" s="43">
        <v>3</v>
      </c>
      <c r="H29" s="43">
        <v>4</v>
      </c>
      <c r="I29" s="43">
        <v>5</v>
      </c>
      <c r="J29" s="43">
        <v>6</v>
      </c>
    </row>
    <row r="30" spans="1:10" ht="15" hidden="1">
      <c r="A30" s="44"/>
      <c r="B30" s="459"/>
      <c r="C30" s="460"/>
      <c r="D30" s="460"/>
      <c r="E30" s="460"/>
      <c r="F30" s="461"/>
      <c r="G30" s="47"/>
      <c r="H30" s="47"/>
      <c r="I30" s="47"/>
      <c r="J30" s="47"/>
    </row>
    <row r="31" spans="1:10" ht="15" hidden="1">
      <c r="A31" s="46"/>
      <c r="B31" s="465" t="s">
        <v>343</v>
      </c>
      <c r="C31" s="466"/>
      <c r="D31" s="466"/>
      <c r="E31" s="466"/>
      <c r="F31" s="467"/>
      <c r="G31" s="43" t="s">
        <v>46</v>
      </c>
      <c r="H31" s="43" t="s">
        <v>46</v>
      </c>
      <c r="I31" s="43" t="s">
        <v>46</v>
      </c>
      <c r="J31" s="45"/>
    </row>
    <row r="32" ht="15" hidden="1"/>
    <row r="33" spans="1:10" ht="31.5" customHeight="1">
      <c r="A33" s="500" t="s">
        <v>354</v>
      </c>
      <c r="B33" s="500"/>
      <c r="C33" s="500"/>
      <c r="D33" s="500"/>
      <c r="E33" s="500"/>
      <c r="F33" s="500"/>
      <c r="G33" s="500"/>
      <c r="H33" s="500"/>
      <c r="I33" s="500"/>
      <c r="J33" s="500"/>
    </row>
    <row r="35" spans="1:10" s="53" customFormat="1" ht="49.5" customHeight="1">
      <c r="A35" s="42" t="s">
        <v>332</v>
      </c>
      <c r="B35" s="508" t="s">
        <v>355</v>
      </c>
      <c r="C35" s="508"/>
      <c r="D35" s="508"/>
      <c r="E35" s="508"/>
      <c r="F35" s="508"/>
      <c r="G35" s="508"/>
      <c r="H35" s="508"/>
      <c r="I35" s="42" t="s">
        <v>356</v>
      </c>
      <c r="J35" s="42" t="s">
        <v>357</v>
      </c>
    </row>
    <row r="36" spans="1:10" s="53" customFormat="1" ht="15">
      <c r="A36" s="43">
        <v>1</v>
      </c>
      <c r="B36" s="514">
        <v>2</v>
      </c>
      <c r="C36" s="515"/>
      <c r="D36" s="515"/>
      <c r="E36" s="515"/>
      <c r="F36" s="515"/>
      <c r="G36" s="515"/>
      <c r="H36" s="516"/>
      <c r="I36" s="43">
        <v>3</v>
      </c>
      <c r="J36" s="43">
        <v>4</v>
      </c>
    </row>
    <row r="37" spans="1:10" ht="15" customHeight="1">
      <c r="A37" s="48" t="s">
        <v>11</v>
      </c>
      <c r="B37" s="459" t="s">
        <v>358</v>
      </c>
      <c r="C37" s="460"/>
      <c r="D37" s="460"/>
      <c r="E37" s="460"/>
      <c r="F37" s="460"/>
      <c r="G37" s="460"/>
      <c r="H37" s="461"/>
      <c r="I37" s="43" t="s">
        <v>46</v>
      </c>
      <c r="J37" s="94">
        <f>SUM(J38:J41)</f>
        <v>131795.44</v>
      </c>
    </row>
    <row r="38" spans="1:10" ht="15">
      <c r="A38" s="474" t="s">
        <v>190</v>
      </c>
      <c r="B38" s="462" t="s">
        <v>54</v>
      </c>
      <c r="C38" s="463"/>
      <c r="D38" s="463"/>
      <c r="E38" s="463"/>
      <c r="F38" s="463"/>
      <c r="G38" s="463"/>
      <c r="H38" s="464"/>
      <c r="I38" s="476">
        <f>J17</f>
        <v>599080</v>
      </c>
      <c r="J38" s="454">
        <f>I38*22%-2.16</f>
        <v>131795.44</v>
      </c>
    </row>
    <row r="39" spans="1:10" ht="15">
      <c r="A39" s="475"/>
      <c r="B39" s="456" t="s">
        <v>359</v>
      </c>
      <c r="C39" s="457"/>
      <c r="D39" s="457"/>
      <c r="E39" s="457"/>
      <c r="F39" s="457"/>
      <c r="G39" s="457"/>
      <c r="H39" s="458"/>
      <c r="I39" s="477"/>
      <c r="J39" s="455"/>
    </row>
    <row r="40" spans="1:10" ht="15">
      <c r="A40" s="48" t="s">
        <v>193</v>
      </c>
      <c r="B40" s="459" t="s">
        <v>360</v>
      </c>
      <c r="C40" s="460"/>
      <c r="D40" s="460"/>
      <c r="E40" s="460"/>
      <c r="F40" s="460"/>
      <c r="G40" s="460"/>
      <c r="H40" s="461"/>
      <c r="I40" s="45"/>
      <c r="J40" s="47"/>
    </row>
    <row r="41" spans="1:10" ht="15" customHeight="1">
      <c r="A41" s="48" t="s">
        <v>196</v>
      </c>
      <c r="B41" s="459" t="s">
        <v>361</v>
      </c>
      <c r="C41" s="460"/>
      <c r="D41" s="460"/>
      <c r="E41" s="460"/>
      <c r="F41" s="460"/>
      <c r="G41" s="460"/>
      <c r="H41" s="461"/>
      <c r="I41" s="45"/>
      <c r="J41" s="47"/>
    </row>
    <row r="42" spans="1:10" ht="15" customHeight="1">
      <c r="A42" s="48" t="s">
        <v>12</v>
      </c>
      <c r="B42" s="459" t="s">
        <v>362</v>
      </c>
      <c r="C42" s="460"/>
      <c r="D42" s="460"/>
      <c r="E42" s="460"/>
      <c r="F42" s="460"/>
      <c r="G42" s="460"/>
      <c r="H42" s="461"/>
      <c r="I42" s="43" t="s">
        <v>46</v>
      </c>
      <c r="J42" s="94">
        <f>SUM(J43:J49)</f>
        <v>49124.56</v>
      </c>
    </row>
    <row r="43" spans="1:10" ht="15">
      <c r="A43" s="474" t="s">
        <v>363</v>
      </c>
      <c r="B43" s="462" t="s">
        <v>54</v>
      </c>
      <c r="C43" s="463"/>
      <c r="D43" s="463"/>
      <c r="E43" s="463"/>
      <c r="F43" s="463"/>
      <c r="G43" s="463"/>
      <c r="H43" s="464"/>
      <c r="I43" s="476">
        <f>J17</f>
        <v>599080</v>
      </c>
      <c r="J43" s="454">
        <f>I43*2.9%</f>
        <v>17373.32</v>
      </c>
    </row>
    <row r="44" spans="1:10" ht="15" customHeight="1">
      <c r="A44" s="475"/>
      <c r="B44" s="456" t="s">
        <v>364</v>
      </c>
      <c r="C44" s="457"/>
      <c r="D44" s="457"/>
      <c r="E44" s="457"/>
      <c r="F44" s="457"/>
      <c r="G44" s="457"/>
      <c r="H44" s="458"/>
      <c r="I44" s="477"/>
      <c r="J44" s="455"/>
    </row>
    <row r="45" spans="1:10" ht="15" customHeight="1">
      <c r="A45" s="48" t="s">
        <v>365</v>
      </c>
      <c r="B45" s="459" t="s">
        <v>366</v>
      </c>
      <c r="C45" s="460"/>
      <c r="D45" s="460"/>
      <c r="E45" s="460"/>
      <c r="F45" s="460"/>
      <c r="G45" s="460"/>
      <c r="H45" s="461"/>
      <c r="I45" s="45"/>
      <c r="J45" s="47"/>
    </row>
    <row r="46" spans="1:10" ht="15" customHeight="1">
      <c r="A46" s="48" t="s">
        <v>367</v>
      </c>
      <c r="B46" s="459" t="s">
        <v>368</v>
      </c>
      <c r="C46" s="460"/>
      <c r="D46" s="460"/>
      <c r="E46" s="460"/>
      <c r="F46" s="460"/>
      <c r="G46" s="460"/>
      <c r="H46" s="461"/>
      <c r="I46" s="45">
        <f>J17</f>
        <v>599080</v>
      </c>
      <c r="J46" s="47">
        <f>I46*0.2%</f>
        <v>1198.16</v>
      </c>
    </row>
    <row r="47" spans="1:10" ht="15" customHeight="1">
      <c r="A47" s="48" t="s">
        <v>369</v>
      </c>
      <c r="B47" s="459" t="s">
        <v>370</v>
      </c>
      <c r="C47" s="460"/>
      <c r="D47" s="460"/>
      <c r="E47" s="460"/>
      <c r="F47" s="460"/>
      <c r="G47" s="460"/>
      <c r="H47" s="461"/>
      <c r="I47" s="45"/>
      <c r="J47" s="47"/>
    </row>
    <row r="48" spans="1:10" ht="15" customHeight="1">
      <c r="A48" s="48" t="s">
        <v>371</v>
      </c>
      <c r="B48" s="459" t="s">
        <v>370</v>
      </c>
      <c r="C48" s="460"/>
      <c r="D48" s="460"/>
      <c r="E48" s="460"/>
      <c r="F48" s="460"/>
      <c r="G48" s="460"/>
      <c r="H48" s="461"/>
      <c r="I48" s="45"/>
      <c r="J48" s="47"/>
    </row>
    <row r="49" spans="1:10" ht="15" customHeight="1">
      <c r="A49" s="48" t="s">
        <v>13</v>
      </c>
      <c r="B49" s="459" t="s">
        <v>372</v>
      </c>
      <c r="C49" s="460"/>
      <c r="D49" s="460"/>
      <c r="E49" s="460"/>
      <c r="F49" s="460"/>
      <c r="G49" s="460"/>
      <c r="H49" s="461"/>
      <c r="I49" s="45">
        <f>J17</f>
        <v>599080</v>
      </c>
      <c r="J49" s="47">
        <f>I49*5.1%</f>
        <v>30553.079999999998</v>
      </c>
    </row>
    <row r="50" spans="1:10" ht="15">
      <c r="A50" s="48"/>
      <c r="B50" s="465" t="s">
        <v>343</v>
      </c>
      <c r="C50" s="466"/>
      <c r="D50" s="466"/>
      <c r="E50" s="466"/>
      <c r="F50" s="466"/>
      <c r="G50" s="466"/>
      <c r="H50" s="467"/>
      <c r="I50" s="43" t="s">
        <v>46</v>
      </c>
      <c r="J50" s="95">
        <f>J37+J42</f>
        <v>180920</v>
      </c>
    </row>
    <row r="52" spans="1:10" ht="26.25" customHeight="1">
      <c r="A52" s="518" t="s">
        <v>373</v>
      </c>
      <c r="B52" s="518"/>
      <c r="C52" s="518"/>
      <c r="D52" s="518"/>
      <c r="E52" s="518"/>
      <c r="F52" s="518"/>
      <c r="G52" s="518"/>
      <c r="H52" s="518"/>
      <c r="I52" s="518"/>
      <c r="J52" s="518"/>
    </row>
    <row r="53" ht="15" hidden="1"/>
    <row r="54" spans="1:10" ht="15" hidden="1">
      <c r="A54" s="507" t="s">
        <v>374</v>
      </c>
      <c r="B54" s="507"/>
      <c r="C54" s="507"/>
      <c r="D54" s="507"/>
      <c r="E54" s="507"/>
      <c r="F54" s="507"/>
      <c r="G54" s="507"/>
      <c r="H54" s="507"/>
      <c r="I54" s="507"/>
      <c r="J54" s="507"/>
    </row>
    <row r="55" ht="15" hidden="1"/>
    <row r="56" spans="1:10" ht="15" hidden="1">
      <c r="A56" s="32" t="s">
        <v>329</v>
      </c>
      <c r="B56" s="32"/>
      <c r="C56" s="517"/>
      <c r="D56" s="517"/>
      <c r="E56" s="517"/>
      <c r="F56" s="517"/>
      <c r="G56" s="517"/>
      <c r="H56" s="517"/>
      <c r="I56" s="517"/>
      <c r="J56" s="517"/>
    </row>
    <row r="57" spans="1:10" ht="15" hidden="1">
      <c r="A57" s="32"/>
      <c r="B57" s="32"/>
      <c r="C57" s="32"/>
      <c r="D57" s="32"/>
      <c r="E57" s="32"/>
      <c r="F57" s="32"/>
      <c r="G57" s="32"/>
      <c r="H57" s="32"/>
      <c r="I57" s="32"/>
      <c r="J57" s="32"/>
    </row>
    <row r="58" spans="1:10" ht="15" hidden="1">
      <c r="A58" s="35" t="s">
        <v>330</v>
      </c>
      <c r="B58" s="35"/>
      <c r="C58" s="35"/>
      <c r="D58" s="517"/>
      <c r="E58" s="517"/>
      <c r="F58" s="517"/>
      <c r="G58" s="517"/>
      <c r="H58" s="517"/>
      <c r="I58" s="517"/>
      <c r="J58" s="517"/>
    </row>
    <row r="59" ht="15" hidden="1"/>
    <row r="60" spans="1:10" s="53" customFormat="1" ht="28.5" customHeight="1" hidden="1">
      <c r="A60" s="42" t="s">
        <v>332</v>
      </c>
      <c r="B60" s="508" t="s">
        <v>0</v>
      </c>
      <c r="C60" s="508"/>
      <c r="D60" s="508"/>
      <c r="E60" s="508"/>
      <c r="F60" s="508"/>
      <c r="G60" s="508"/>
      <c r="H60" s="42" t="s">
        <v>375</v>
      </c>
      <c r="I60" s="42" t="s">
        <v>376</v>
      </c>
      <c r="J60" s="42" t="s">
        <v>377</v>
      </c>
    </row>
    <row r="61" spans="1:10" s="53" customFormat="1" ht="15" hidden="1">
      <c r="A61" s="43">
        <v>1</v>
      </c>
      <c r="B61" s="509">
        <v>2</v>
      </c>
      <c r="C61" s="509"/>
      <c r="D61" s="509"/>
      <c r="E61" s="509"/>
      <c r="F61" s="509"/>
      <c r="G61" s="509"/>
      <c r="H61" s="43">
        <v>3</v>
      </c>
      <c r="I61" s="43">
        <v>4</v>
      </c>
      <c r="J61" s="43">
        <v>5</v>
      </c>
    </row>
    <row r="62" spans="1:10" ht="15" hidden="1">
      <c r="A62" s="44"/>
      <c r="B62" s="468"/>
      <c r="C62" s="468"/>
      <c r="D62" s="468"/>
      <c r="E62" s="468"/>
      <c r="F62" s="468"/>
      <c r="G62" s="468"/>
      <c r="H62" s="47"/>
      <c r="I62" s="47"/>
      <c r="J62" s="47"/>
    </row>
    <row r="63" spans="1:10" ht="15" hidden="1">
      <c r="A63" s="46"/>
      <c r="B63" s="453" t="s">
        <v>343</v>
      </c>
      <c r="C63" s="453"/>
      <c r="D63" s="453"/>
      <c r="E63" s="453"/>
      <c r="F63" s="453"/>
      <c r="G63" s="453"/>
      <c r="H63" s="43" t="s">
        <v>46</v>
      </c>
      <c r="I63" s="43" t="s">
        <v>46</v>
      </c>
      <c r="J63" s="45"/>
    </row>
    <row r="64" spans="1:10" ht="15">
      <c r="A64" s="49"/>
      <c r="B64" s="49"/>
      <c r="C64" s="49"/>
      <c r="D64" s="49"/>
      <c r="E64" s="49"/>
      <c r="F64" s="49"/>
      <c r="G64" s="49"/>
      <c r="H64" s="49"/>
      <c r="I64" s="49"/>
      <c r="J64" s="49"/>
    </row>
    <row r="65" spans="1:10" ht="18.75" customHeight="1">
      <c r="A65" s="507" t="s">
        <v>378</v>
      </c>
      <c r="B65" s="507"/>
      <c r="C65" s="507"/>
      <c r="D65" s="507"/>
      <c r="E65" s="507"/>
      <c r="F65" s="507"/>
      <c r="G65" s="507"/>
      <c r="H65" s="507"/>
      <c r="I65" s="507"/>
      <c r="J65" s="507"/>
    </row>
    <row r="67" spans="1:10" ht="15">
      <c r="A67" s="32" t="s">
        <v>329</v>
      </c>
      <c r="B67" s="32"/>
      <c r="C67" s="517">
        <v>853</v>
      </c>
      <c r="D67" s="517"/>
      <c r="E67" s="517"/>
      <c r="F67" s="517"/>
      <c r="G67" s="517"/>
      <c r="H67" s="517"/>
      <c r="I67" s="517"/>
      <c r="J67" s="517"/>
    </row>
    <row r="68" spans="1:10" ht="15">
      <c r="A68" s="32"/>
      <c r="B68" s="32"/>
      <c r="C68" s="32"/>
      <c r="D68" s="32"/>
      <c r="E68" s="32"/>
      <c r="F68" s="32"/>
      <c r="G68" s="32"/>
      <c r="H68" s="32"/>
      <c r="I68" s="32"/>
      <c r="J68" s="32"/>
    </row>
    <row r="69" spans="1:10" ht="15">
      <c r="A69" s="35" t="s">
        <v>330</v>
      </c>
      <c r="B69" s="35"/>
      <c r="C69" s="35"/>
      <c r="D69" s="517" t="s">
        <v>560</v>
      </c>
      <c r="E69" s="517"/>
      <c r="F69" s="517"/>
      <c r="G69" s="517"/>
      <c r="H69" s="517"/>
      <c r="I69" s="517"/>
      <c r="J69" s="517"/>
    </row>
    <row r="71" spans="1:10" ht="52.5" customHeight="1">
      <c r="A71" s="42" t="s">
        <v>332</v>
      </c>
      <c r="B71" s="508" t="s">
        <v>311</v>
      </c>
      <c r="C71" s="508"/>
      <c r="D71" s="508"/>
      <c r="E71" s="508"/>
      <c r="F71" s="508"/>
      <c r="G71" s="508"/>
      <c r="H71" s="42" t="s">
        <v>380</v>
      </c>
      <c r="I71" s="42" t="s">
        <v>381</v>
      </c>
      <c r="J71" s="42" t="s">
        <v>382</v>
      </c>
    </row>
    <row r="72" spans="1:10" ht="15">
      <c r="A72" s="43">
        <v>1</v>
      </c>
      <c r="B72" s="509">
        <v>2</v>
      </c>
      <c r="C72" s="509"/>
      <c r="D72" s="509"/>
      <c r="E72" s="509"/>
      <c r="F72" s="509"/>
      <c r="G72" s="509"/>
      <c r="H72" s="43">
        <v>3</v>
      </c>
      <c r="I72" s="43">
        <v>4</v>
      </c>
      <c r="J72" s="43">
        <v>5</v>
      </c>
    </row>
    <row r="73" spans="1:10" ht="15">
      <c r="A73" s="46" t="s">
        <v>11</v>
      </c>
      <c r="B73" s="459" t="s">
        <v>561</v>
      </c>
      <c r="C73" s="460"/>
      <c r="D73" s="460"/>
      <c r="E73" s="460"/>
      <c r="F73" s="460"/>
      <c r="G73" s="461"/>
      <c r="H73" s="47">
        <v>500</v>
      </c>
      <c r="I73" s="47">
        <v>2</v>
      </c>
      <c r="J73" s="47">
        <v>1000</v>
      </c>
    </row>
    <row r="74" spans="1:10" ht="15">
      <c r="A74" s="46"/>
      <c r="B74" s="465" t="s">
        <v>343</v>
      </c>
      <c r="C74" s="466"/>
      <c r="D74" s="466"/>
      <c r="E74" s="466"/>
      <c r="F74" s="466"/>
      <c r="G74" s="467"/>
      <c r="H74" s="45"/>
      <c r="I74" s="43" t="s">
        <v>46</v>
      </c>
      <c r="J74" s="45">
        <f>SUM(J73)</f>
        <v>1000</v>
      </c>
    </row>
    <row r="76" spans="1:10" ht="15" hidden="1">
      <c r="A76" s="507" t="s">
        <v>383</v>
      </c>
      <c r="B76" s="507"/>
      <c r="C76" s="507"/>
      <c r="D76" s="507"/>
      <c r="E76" s="507"/>
      <c r="F76" s="507"/>
      <c r="G76" s="507"/>
      <c r="H76" s="507"/>
      <c r="I76" s="507"/>
      <c r="J76" s="507"/>
    </row>
    <row r="77" ht="15" hidden="1"/>
    <row r="78" spans="1:10" ht="15" hidden="1">
      <c r="A78" s="32" t="s">
        <v>329</v>
      </c>
      <c r="B78" s="32"/>
      <c r="C78" s="517"/>
      <c r="D78" s="517"/>
      <c r="E78" s="517"/>
      <c r="F78" s="517"/>
      <c r="G78" s="517"/>
      <c r="H78" s="517"/>
      <c r="I78" s="517"/>
      <c r="J78" s="517"/>
    </row>
    <row r="79" spans="1:10" ht="15" hidden="1">
      <c r="A79" s="32"/>
      <c r="B79" s="32"/>
      <c r="C79" s="32"/>
      <c r="D79" s="32"/>
      <c r="E79" s="32"/>
      <c r="F79" s="32"/>
      <c r="G79" s="32"/>
      <c r="H79" s="32"/>
      <c r="I79" s="32"/>
      <c r="J79" s="32"/>
    </row>
    <row r="80" spans="1:10" ht="15" hidden="1">
      <c r="A80" s="35" t="s">
        <v>330</v>
      </c>
      <c r="B80" s="35"/>
      <c r="C80" s="35"/>
      <c r="D80" s="517"/>
      <c r="E80" s="517"/>
      <c r="F80" s="517"/>
      <c r="G80" s="517"/>
      <c r="H80" s="517"/>
      <c r="I80" s="517"/>
      <c r="J80" s="517"/>
    </row>
    <row r="81" ht="15" hidden="1"/>
    <row r="82" spans="1:10" s="53" customFormat="1" ht="30" customHeight="1" hidden="1">
      <c r="A82" s="42" t="s">
        <v>332</v>
      </c>
      <c r="B82" s="508" t="s">
        <v>0</v>
      </c>
      <c r="C82" s="508"/>
      <c r="D82" s="508"/>
      <c r="E82" s="508"/>
      <c r="F82" s="508"/>
      <c r="G82" s="508"/>
      <c r="H82" s="42" t="s">
        <v>375</v>
      </c>
      <c r="I82" s="42" t="s">
        <v>376</v>
      </c>
      <c r="J82" s="42" t="s">
        <v>377</v>
      </c>
    </row>
    <row r="83" spans="1:10" s="53" customFormat="1" ht="15" hidden="1">
      <c r="A83" s="43">
        <v>1</v>
      </c>
      <c r="B83" s="509">
        <v>2</v>
      </c>
      <c r="C83" s="509"/>
      <c r="D83" s="509"/>
      <c r="E83" s="509"/>
      <c r="F83" s="509"/>
      <c r="G83" s="509"/>
      <c r="H83" s="43">
        <v>3</v>
      </c>
      <c r="I83" s="43">
        <v>4</v>
      </c>
      <c r="J83" s="43">
        <v>5</v>
      </c>
    </row>
    <row r="84" spans="1:10" ht="15" hidden="1">
      <c r="A84" s="44"/>
      <c r="B84" s="468"/>
      <c r="C84" s="468"/>
      <c r="D84" s="468"/>
      <c r="E84" s="468"/>
      <c r="F84" s="468"/>
      <c r="G84" s="468"/>
      <c r="H84" s="47"/>
      <c r="I84" s="47"/>
      <c r="J84" s="47"/>
    </row>
    <row r="85" spans="1:10" ht="15" hidden="1">
      <c r="A85" s="44"/>
      <c r="B85" s="468"/>
      <c r="C85" s="468"/>
      <c r="D85" s="468"/>
      <c r="E85" s="468"/>
      <c r="F85" s="468"/>
      <c r="G85" s="468"/>
      <c r="H85" s="47"/>
      <c r="I85" s="47"/>
      <c r="J85" s="47"/>
    </row>
    <row r="86" spans="1:10" ht="15" hidden="1">
      <c r="A86" s="46"/>
      <c r="B86" s="453" t="s">
        <v>343</v>
      </c>
      <c r="C86" s="453"/>
      <c r="D86" s="453"/>
      <c r="E86" s="453"/>
      <c r="F86" s="453"/>
      <c r="G86" s="453"/>
      <c r="H86" s="43" t="s">
        <v>46</v>
      </c>
      <c r="I86" s="43" t="s">
        <v>46</v>
      </c>
      <c r="J86" s="45"/>
    </row>
    <row r="87" ht="15" hidden="1"/>
    <row r="88" spans="1:10" ht="15" customHeight="1" hidden="1">
      <c r="A88" s="500" t="s">
        <v>384</v>
      </c>
      <c r="B88" s="500"/>
      <c r="C88" s="500"/>
      <c r="D88" s="500"/>
      <c r="E88" s="500"/>
      <c r="F88" s="500"/>
      <c r="G88" s="500"/>
      <c r="H88" s="500"/>
      <c r="I88" s="500"/>
      <c r="J88" s="500"/>
    </row>
    <row r="89" ht="15" hidden="1"/>
    <row r="90" spans="1:10" ht="15" hidden="1">
      <c r="A90" s="32" t="s">
        <v>329</v>
      </c>
      <c r="B90" s="32"/>
      <c r="C90" s="517"/>
      <c r="D90" s="517"/>
      <c r="E90" s="517"/>
      <c r="F90" s="517"/>
      <c r="G90" s="517"/>
      <c r="H90" s="517"/>
      <c r="I90" s="517"/>
      <c r="J90" s="517"/>
    </row>
    <row r="91" spans="1:10" ht="15" hidden="1">
      <c r="A91" s="32"/>
      <c r="B91" s="32"/>
      <c r="C91" s="32"/>
      <c r="D91" s="33"/>
      <c r="E91" s="33"/>
      <c r="F91" s="32"/>
      <c r="G91" s="32"/>
      <c r="H91" s="32"/>
      <c r="I91" s="32"/>
      <c r="J91" s="32"/>
    </row>
    <row r="92" spans="1:10" ht="15" hidden="1">
      <c r="A92" s="35" t="s">
        <v>330</v>
      </c>
      <c r="B92" s="35"/>
      <c r="C92" s="35"/>
      <c r="D92" s="517"/>
      <c r="E92" s="517"/>
      <c r="F92" s="517"/>
      <c r="G92" s="517"/>
      <c r="H92" s="517"/>
      <c r="I92" s="517"/>
      <c r="J92" s="517"/>
    </row>
    <row r="93" ht="15" hidden="1"/>
    <row r="94" spans="1:10" s="53" customFormat="1" ht="29.25" customHeight="1" hidden="1">
      <c r="A94" s="42" t="s">
        <v>332</v>
      </c>
      <c r="B94" s="508" t="s">
        <v>0</v>
      </c>
      <c r="C94" s="508"/>
      <c r="D94" s="508"/>
      <c r="E94" s="508"/>
      <c r="F94" s="508"/>
      <c r="G94" s="508"/>
      <c r="H94" s="42" t="s">
        <v>375</v>
      </c>
      <c r="I94" s="42" t="s">
        <v>376</v>
      </c>
      <c r="J94" s="42" t="s">
        <v>377</v>
      </c>
    </row>
    <row r="95" spans="1:10" s="53" customFormat="1" ht="15" hidden="1">
      <c r="A95" s="43">
        <v>1</v>
      </c>
      <c r="B95" s="509">
        <v>2</v>
      </c>
      <c r="C95" s="509"/>
      <c r="D95" s="509"/>
      <c r="E95" s="509"/>
      <c r="F95" s="509"/>
      <c r="G95" s="509"/>
      <c r="H95" s="43">
        <v>3</v>
      </c>
      <c r="I95" s="43">
        <v>4</v>
      </c>
      <c r="J95" s="43">
        <v>5</v>
      </c>
    </row>
    <row r="96" spans="1:10" ht="15" hidden="1">
      <c r="A96" s="44"/>
      <c r="B96" s="468"/>
      <c r="C96" s="468"/>
      <c r="D96" s="468"/>
      <c r="E96" s="468"/>
      <c r="F96" s="468"/>
      <c r="G96" s="468"/>
      <c r="H96" s="47"/>
      <c r="I96" s="47"/>
      <c r="J96" s="47"/>
    </row>
    <row r="97" spans="1:10" ht="15" hidden="1">
      <c r="A97" s="44"/>
      <c r="B97" s="468"/>
      <c r="C97" s="468"/>
      <c r="D97" s="468"/>
      <c r="E97" s="468"/>
      <c r="F97" s="468"/>
      <c r="G97" s="468"/>
      <c r="H97" s="47"/>
      <c r="I97" s="47"/>
      <c r="J97" s="47"/>
    </row>
    <row r="98" spans="1:10" ht="15" hidden="1">
      <c r="A98" s="46"/>
      <c r="B98" s="465" t="s">
        <v>343</v>
      </c>
      <c r="C98" s="466"/>
      <c r="D98" s="466"/>
      <c r="E98" s="466"/>
      <c r="F98" s="466"/>
      <c r="G98" s="467"/>
      <c r="H98" s="43" t="s">
        <v>46</v>
      </c>
      <c r="I98" s="43" t="s">
        <v>46</v>
      </c>
      <c r="J98" s="45"/>
    </row>
    <row r="99" ht="15" hidden="1"/>
    <row r="100" spans="1:10" ht="15" hidden="1">
      <c r="A100" s="507" t="s">
        <v>385</v>
      </c>
      <c r="B100" s="507"/>
      <c r="C100" s="507"/>
      <c r="D100" s="507"/>
      <c r="E100" s="507"/>
      <c r="F100" s="507"/>
      <c r="G100" s="507"/>
      <c r="H100" s="507"/>
      <c r="I100" s="507"/>
      <c r="J100" s="507"/>
    </row>
    <row r="101" ht="15" hidden="1"/>
    <row r="102" spans="1:10" ht="15" hidden="1">
      <c r="A102" s="32" t="s">
        <v>329</v>
      </c>
      <c r="B102" s="32"/>
      <c r="C102" s="517">
        <v>244</v>
      </c>
      <c r="D102" s="517"/>
      <c r="E102" s="517"/>
      <c r="F102" s="517"/>
      <c r="G102" s="517"/>
      <c r="H102" s="517"/>
      <c r="I102" s="517"/>
      <c r="J102" s="517"/>
    </row>
    <row r="103" spans="1:10" ht="15" hidden="1">
      <c r="A103" s="32"/>
      <c r="B103" s="32"/>
      <c r="C103" s="32"/>
      <c r="D103" s="32"/>
      <c r="E103" s="32"/>
      <c r="F103" s="32"/>
      <c r="G103" s="32"/>
      <c r="H103" s="32"/>
      <c r="I103" s="32"/>
      <c r="J103" s="32"/>
    </row>
    <row r="104" spans="1:10" ht="15" hidden="1">
      <c r="A104" s="35" t="s">
        <v>330</v>
      </c>
      <c r="B104" s="35"/>
      <c r="C104" s="35"/>
      <c r="D104" s="517" t="s">
        <v>560</v>
      </c>
      <c r="E104" s="517"/>
      <c r="F104" s="517"/>
      <c r="G104" s="517"/>
      <c r="H104" s="517"/>
      <c r="I104" s="517"/>
      <c r="J104" s="517"/>
    </row>
    <row r="105" ht="15" hidden="1"/>
    <row r="106" spans="1:10" ht="15" hidden="1">
      <c r="A106" s="507" t="s">
        <v>386</v>
      </c>
      <c r="B106" s="507"/>
      <c r="C106" s="507"/>
      <c r="D106" s="507"/>
      <c r="E106" s="507"/>
      <c r="F106" s="507"/>
      <c r="G106" s="507"/>
      <c r="H106" s="507"/>
      <c r="I106" s="507"/>
      <c r="J106" s="507"/>
    </row>
    <row r="107" ht="15" hidden="1"/>
    <row r="108" spans="1:10" s="53" customFormat="1" ht="39" customHeight="1" hidden="1">
      <c r="A108" s="42" t="s">
        <v>332</v>
      </c>
      <c r="B108" s="508" t="s">
        <v>379</v>
      </c>
      <c r="C108" s="508"/>
      <c r="D108" s="508"/>
      <c r="E108" s="508"/>
      <c r="F108" s="508"/>
      <c r="G108" s="42" t="s">
        <v>387</v>
      </c>
      <c r="H108" s="42" t="s">
        <v>388</v>
      </c>
      <c r="I108" s="42" t="s">
        <v>389</v>
      </c>
      <c r="J108" s="42" t="s">
        <v>349</v>
      </c>
    </row>
    <row r="109" spans="1:10" s="53" customFormat="1" ht="15" hidden="1">
      <c r="A109" s="43">
        <v>1</v>
      </c>
      <c r="B109" s="509">
        <v>2</v>
      </c>
      <c r="C109" s="509"/>
      <c r="D109" s="509"/>
      <c r="E109" s="509"/>
      <c r="F109" s="509"/>
      <c r="G109" s="43">
        <v>3</v>
      </c>
      <c r="H109" s="43">
        <v>4</v>
      </c>
      <c r="I109" s="43">
        <v>5</v>
      </c>
      <c r="J109" s="43">
        <v>6</v>
      </c>
    </row>
    <row r="110" spans="1:10" ht="15" hidden="1">
      <c r="A110" s="46"/>
      <c r="B110" s="459"/>
      <c r="C110" s="460"/>
      <c r="D110" s="460"/>
      <c r="E110" s="460"/>
      <c r="F110" s="461"/>
      <c r="G110" s="45"/>
      <c r="H110" s="47"/>
      <c r="I110" s="47"/>
      <c r="J110" s="47"/>
    </row>
    <row r="111" spans="1:10" ht="15" hidden="1">
      <c r="A111" s="46"/>
      <c r="B111" s="465" t="s">
        <v>390</v>
      </c>
      <c r="C111" s="466"/>
      <c r="D111" s="466"/>
      <c r="E111" s="466"/>
      <c r="F111" s="467"/>
      <c r="G111" s="43" t="s">
        <v>46</v>
      </c>
      <c r="H111" s="43" t="s">
        <v>46</v>
      </c>
      <c r="I111" s="43" t="s">
        <v>46</v>
      </c>
      <c r="J111" s="45"/>
    </row>
    <row r="112" ht="15" hidden="1"/>
    <row r="113" spans="1:10" ht="15" hidden="1">
      <c r="A113" s="507" t="s">
        <v>391</v>
      </c>
      <c r="B113" s="507"/>
      <c r="C113" s="507"/>
      <c r="D113" s="507"/>
      <c r="E113" s="507"/>
      <c r="F113" s="507"/>
      <c r="G113" s="507"/>
      <c r="H113" s="507"/>
      <c r="I113" s="507"/>
      <c r="J113" s="507"/>
    </row>
    <row r="114" ht="15" hidden="1"/>
    <row r="115" spans="1:10" s="53" customFormat="1" ht="39.75" customHeight="1" hidden="1">
      <c r="A115" s="42" t="s">
        <v>332</v>
      </c>
      <c r="B115" s="508" t="s">
        <v>379</v>
      </c>
      <c r="C115" s="508"/>
      <c r="D115" s="508"/>
      <c r="E115" s="508"/>
      <c r="F115" s="508"/>
      <c r="G115" s="508"/>
      <c r="H115" s="42" t="s">
        <v>392</v>
      </c>
      <c r="I115" s="42" t="s">
        <v>393</v>
      </c>
      <c r="J115" s="42" t="s">
        <v>394</v>
      </c>
    </row>
    <row r="116" spans="1:10" s="53" customFormat="1" ht="18.75" customHeight="1" hidden="1">
      <c r="A116" s="43">
        <v>1</v>
      </c>
      <c r="B116" s="509">
        <v>2</v>
      </c>
      <c r="C116" s="509"/>
      <c r="D116" s="509"/>
      <c r="E116" s="509"/>
      <c r="F116" s="509"/>
      <c r="G116" s="509"/>
      <c r="H116" s="43">
        <v>3</v>
      </c>
      <c r="I116" s="43">
        <v>4</v>
      </c>
      <c r="J116" s="43">
        <v>5</v>
      </c>
    </row>
    <row r="117" spans="1:10" ht="15" hidden="1">
      <c r="A117" s="44"/>
      <c r="B117" s="519"/>
      <c r="C117" s="520"/>
      <c r="D117" s="520"/>
      <c r="E117" s="520"/>
      <c r="F117" s="520"/>
      <c r="G117" s="521"/>
      <c r="H117" s="47"/>
      <c r="I117" s="47"/>
      <c r="J117" s="47"/>
    </row>
    <row r="118" spans="1:10" ht="15" hidden="1">
      <c r="A118" s="46"/>
      <c r="B118" s="524" t="s">
        <v>343</v>
      </c>
      <c r="C118" s="525"/>
      <c r="D118" s="525"/>
      <c r="E118" s="525"/>
      <c r="F118" s="525"/>
      <c r="G118" s="526"/>
      <c r="H118" s="45"/>
      <c r="I118" s="45"/>
      <c r="J118" s="45"/>
    </row>
    <row r="119" ht="15" hidden="1"/>
    <row r="120" spans="1:10" ht="15">
      <c r="A120" s="507" t="s">
        <v>395</v>
      </c>
      <c r="B120" s="507"/>
      <c r="C120" s="507"/>
      <c r="D120" s="507"/>
      <c r="E120" s="507"/>
      <c r="F120" s="507"/>
      <c r="G120" s="507"/>
      <c r="H120" s="507"/>
      <c r="I120" s="507"/>
      <c r="J120" s="507"/>
    </row>
    <row r="122" spans="1:10" s="53" customFormat="1" ht="40.5" customHeight="1">
      <c r="A122" s="42" t="s">
        <v>332</v>
      </c>
      <c r="B122" s="508" t="s">
        <v>0</v>
      </c>
      <c r="C122" s="508"/>
      <c r="D122" s="508"/>
      <c r="E122" s="508"/>
      <c r="F122" s="508"/>
      <c r="G122" s="42" t="s">
        <v>396</v>
      </c>
      <c r="H122" s="42" t="s">
        <v>397</v>
      </c>
      <c r="I122" s="42" t="s">
        <v>398</v>
      </c>
      <c r="J122" s="42" t="s">
        <v>399</v>
      </c>
    </row>
    <row r="123" spans="1:10" s="53" customFormat="1" ht="15">
      <c r="A123" s="43">
        <v>1</v>
      </c>
      <c r="B123" s="509">
        <v>2</v>
      </c>
      <c r="C123" s="509"/>
      <c r="D123" s="509"/>
      <c r="E123" s="509"/>
      <c r="F123" s="509"/>
      <c r="G123" s="43">
        <v>3</v>
      </c>
      <c r="H123" s="43">
        <v>4</v>
      </c>
      <c r="I123" s="43">
        <v>5</v>
      </c>
      <c r="J123" s="43">
        <v>6</v>
      </c>
    </row>
    <row r="124" spans="1:10" ht="15">
      <c r="A124" s="44" t="s">
        <v>11</v>
      </c>
      <c r="B124" s="504" t="s">
        <v>596</v>
      </c>
      <c r="C124" s="505"/>
      <c r="D124" s="505"/>
      <c r="E124" s="505"/>
      <c r="F124" s="506"/>
      <c r="G124" s="43" t="s">
        <v>626</v>
      </c>
      <c r="H124" s="43">
        <v>9.36</v>
      </c>
      <c r="I124" s="43"/>
      <c r="J124" s="104">
        <v>63000</v>
      </c>
    </row>
    <row r="125" spans="1:10" ht="15" hidden="1">
      <c r="A125" s="44"/>
      <c r="B125" s="459"/>
      <c r="C125" s="460"/>
      <c r="D125" s="460"/>
      <c r="E125" s="460"/>
      <c r="F125" s="461"/>
      <c r="G125" s="45"/>
      <c r="H125" s="47"/>
      <c r="I125" s="50"/>
      <c r="J125" s="47"/>
    </row>
    <row r="126" spans="1:10" ht="15">
      <c r="A126" s="46"/>
      <c r="B126" s="465" t="s">
        <v>343</v>
      </c>
      <c r="C126" s="466"/>
      <c r="D126" s="466"/>
      <c r="E126" s="466"/>
      <c r="F126" s="467"/>
      <c r="G126" s="43" t="s">
        <v>46</v>
      </c>
      <c r="H126" s="43" t="s">
        <v>46</v>
      </c>
      <c r="I126" s="43" t="s">
        <v>46</v>
      </c>
      <c r="J126" s="45">
        <f>SUM(J124:J125)</f>
        <v>63000</v>
      </c>
    </row>
    <row r="128" spans="1:10" ht="15" hidden="1">
      <c r="A128" s="507" t="s">
        <v>400</v>
      </c>
      <c r="B128" s="507"/>
      <c r="C128" s="507"/>
      <c r="D128" s="507"/>
      <c r="E128" s="507"/>
      <c r="F128" s="507"/>
      <c r="G128" s="507"/>
      <c r="H128" s="507"/>
      <c r="I128" s="507"/>
      <c r="J128" s="507"/>
    </row>
    <row r="129" ht="15" hidden="1"/>
    <row r="130" spans="1:10" ht="36.75" customHeight="1" hidden="1">
      <c r="A130" s="42" t="s">
        <v>332</v>
      </c>
      <c r="B130" s="508" t="s">
        <v>0</v>
      </c>
      <c r="C130" s="508"/>
      <c r="D130" s="508"/>
      <c r="E130" s="508"/>
      <c r="F130" s="508"/>
      <c r="G130" s="508"/>
      <c r="H130" s="42" t="s">
        <v>401</v>
      </c>
      <c r="I130" s="42" t="s">
        <v>402</v>
      </c>
      <c r="J130" s="42" t="s">
        <v>403</v>
      </c>
    </row>
    <row r="131" spans="1:10" ht="15" hidden="1">
      <c r="A131" s="43">
        <v>1</v>
      </c>
      <c r="B131" s="509">
        <v>2</v>
      </c>
      <c r="C131" s="509"/>
      <c r="D131" s="509"/>
      <c r="E131" s="509"/>
      <c r="F131" s="509"/>
      <c r="G131" s="509"/>
      <c r="H131" s="43">
        <v>4</v>
      </c>
      <c r="I131" s="43">
        <v>5</v>
      </c>
      <c r="J131" s="43">
        <v>6</v>
      </c>
    </row>
    <row r="132" spans="1:10" ht="15" hidden="1">
      <c r="A132" s="44"/>
      <c r="B132" s="468"/>
      <c r="C132" s="468"/>
      <c r="D132" s="468"/>
      <c r="E132" s="468"/>
      <c r="F132" s="468"/>
      <c r="G132" s="468"/>
      <c r="H132" s="51"/>
      <c r="I132" s="51"/>
      <c r="J132" s="51"/>
    </row>
    <row r="133" spans="1:10" ht="15" hidden="1">
      <c r="A133" s="44"/>
      <c r="B133" s="468"/>
      <c r="C133" s="468"/>
      <c r="D133" s="468"/>
      <c r="E133" s="468"/>
      <c r="F133" s="468"/>
      <c r="G133" s="468"/>
      <c r="H133" s="51"/>
      <c r="I133" s="51"/>
      <c r="J133" s="51"/>
    </row>
    <row r="134" spans="1:10" ht="15" hidden="1">
      <c r="A134" s="46"/>
      <c r="B134" s="453" t="s">
        <v>343</v>
      </c>
      <c r="C134" s="453"/>
      <c r="D134" s="453"/>
      <c r="E134" s="453"/>
      <c r="F134" s="453"/>
      <c r="G134" s="453"/>
      <c r="H134" s="43" t="s">
        <v>46</v>
      </c>
      <c r="I134" s="43" t="s">
        <v>46</v>
      </c>
      <c r="J134" s="43" t="s">
        <v>46</v>
      </c>
    </row>
    <row r="135" ht="15" hidden="1"/>
    <row r="136" spans="1:10" ht="15" hidden="1">
      <c r="A136" s="507" t="s">
        <v>404</v>
      </c>
      <c r="B136" s="507"/>
      <c r="C136" s="507"/>
      <c r="D136" s="507"/>
      <c r="E136" s="507"/>
      <c r="F136" s="507"/>
      <c r="G136" s="507"/>
      <c r="H136" s="507"/>
      <c r="I136" s="507"/>
      <c r="J136" s="507"/>
    </row>
    <row r="137" ht="15" hidden="1"/>
    <row r="138" spans="1:10" s="53" customFormat="1" ht="39" customHeight="1" hidden="1">
      <c r="A138" s="52" t="s">
        <v>332</v>
      </c>
      <c r="B138" s="511" t="s">
        <v>379</v>
      </c>
      <c r="C138" s="512"/>
      <c r="D138" s="512"/>
      <c r="E138" s="512"/>
      <c r="F138" s="512"/>
      <c r="G138" s="513"/>
      <c r="H138" s="52" t="s">
        <v>405</v>
      </c>
      <c r="I138" s="52" t="s">
        <v>406</v>
      </c>
      <c r="J138" s="42" t="s">
        <v>407</v>
      </c>
    </row>
    <row r="139" spans="1:10" s="53" customFormat="1" ht="15" hidden="1">
      <c r="A139" s="43">
        <v>1</v>
      </c>
      <c r="B139" s="514">
        <v>2</v>
      </c>
      <c r="C139" s="515"/>
      <c r="D139" s="515"/>
      <c r="E139" s="515"/>
      <c r="F139" s="515"/>
      <c r="G139" s="516"/>
      <c r="H139" s="43">
        <v>3</v>
      </c>
      <c r="I139" s="43">
        <v>4</v>
      </c>
      <c r="J139" s="43">
        <v>5</v>
      </c>
    </row>
    <row r="140" spans="1:10" ht="15" hidden="1">
      <c r="A140" s="46" t="s">
        <v>11</v>
      </c>
      <c r="B140" s="459"/>
      <c r="C140" s="460"/>
      <c r="D140" s="460"/>
      <c r="E140" s="460"/>
      <c r="F140" s="460"/>
      <c r="G140" s="461"/>
      <c r="H140" s="45"/>
      <c r="I140" s="45"/>
      <c r="J140" s="45"/>
    </row>
    <row r="141" spans="1:10" ht="15" hidden="1">
      <c r="A141" s="46"/>
      <c r="B141" s="459"/>
      <c r="C141" s="460"/>
      <c r="D141" s="460"/>
      <c r="E141" s="460"/>
      <c r="F141" s="460"/>
      <c r="G141" s="461"/>
      <c r="H141" s="45"/>
      <c r="I141" s="45"/>
      <c r="J141" s="45"/>
    </row>
    <row r="142" spans="1:10" ht="15" hidden="1">
      <c r="A142" s="46"/>
      <c r="B142" s="465" t="s">
        <v>343</v>
      </c>
      <c r="C142" s="466"/>
      <c r="D142" s="466"/>
      <c r="E142" s="466"/>
      <c r="F142" s="466"/>
      <c r="G142" s="467"/>
      <c r="H142" s="43" t="s">
        <v>46</v>
      </c>
      <c r="I142" s="43" t="s">
        <v>46</v>
      </c>
      <c r="J142" s="45">
        <f>SUM(J140:J141)</f>
        <v>0</v>
      </c>
    </row>
    <row r="143" ht="15" hidden="1"/>
    <row r="144" spans="1:10" ht="15" hidden="1">
      <c r="A144" s="507" t="s">
        <v>408</v>
      </c>
      <c r="B144" s="507"/>
      <c r="C144" s="507"/>
      <c r="D144" s="507"/>
      <c r="E144" s="507"/>
      <c r="F144" s="507"/>
      <c r="G144" s="507"/>
      <c r="H144" s="507"/>
      <c r="I144" s="507"/>
      <c r="J144" s="507"/>
    </row>
    <row r="145" ht="15" hidden="1"/>
    <row r="146" spans="1:10" s="53" customFormat="1" ht="27" customHeight="1" hidden="1">
      <c r="A146" s="42" t="s">
        <v>332</v>
      </c>
      <c r="B146" s="508" t="s">
        <v>379</v>
      </c>
      <c r="C146" s="508"/>
      <c r="D146" s="508"/>
      <c r="E146" s="508"/>
      <c r="F146" s="508"/>
      <c r="G146" s="508"/>
      <c r="H146" s="508"/>
      <c r="I146" s="42" t="s">
        <v>409</v>
      </c>
      <c r="J146" s="42" t="s">
        <v>410</v>
      </c>
    </row>
    <row r="147" spans="1:10" s="53" customFormat="1" ht="15" hidden="1">
      <c r="A147" s="43">
        <v>1</v>
      </c>
      <c r="B147" s="509">
        <v>2</v>
      </c>
      <c r="C147" s="509"/>
      <c r="D147" s="509"/>
      <c r="E147" s="509"/>
      <c r="F147" s="509"/>
      <c r="G147" s="509"/>
      <c r="H147" s="509"/>
      <c r="I147" s="43">
        <v>3</v>
      </c>
      <c r="J147" s="43">
        <v>4</v>
      </c>
    </row>
    <row r="148" spans="1:10" ht="15" hidden="1">
      <c r="A148" s="44" t="s">
        <v>11</v>
      </c>
      <c r="B148" s="468"/>
      <c r="C148" s="468"/>
      <c r="D148" s="468"/>
      <c r="E148" s="468"/>
      <c r="F148" s="468"/>
      <c r="G148" s="468"/>
      <c r="H148" s="468"/>
      <c r="I148" s="45"/>
      <c r="J148" s="45"/>
    </row>
    <row r="149" spans="1:10" ht="15" hidden="1">
      <c r="A149" s="44" t="s">
        <v>12</v>
      </c>
      <c r="B149" s="468"/>
      <c r="C149" s="468"/>
      <c r="D149" s="468"/>
      <c r="E149" s="468"/>
      <c r="F149" s="468"/>
      <c r="G149" s="468"/>
      <c r="H149" s="468"/>
      <c r="I149" s="45"/>
      <c r="J149" s="45"/>
    </row>
    <row r="150" spans="1:10" ht="15" hidden="1">
      <c r="A150" s="46"/>
      <c r="B150" s="510" t="s">
        <v>343</v>
      </c>
      <c r="C150" s="510"/>
      <c r="D150" s="510"/>
      <c r="E150" s="510"/>
      <c r="F150" s="510"/>
      <c r="G150" s="510"/>
      <c r="H150" s="510"/>
      <c r="I150" s="43" t="s">
        <v>46</v>
      </c>
      <c r="J150" s="45">
        <f>SUM(J148:J149)</f>
        <v>0</v>
      </c>
    </row>
    <row r="151" ht="15" hidden="1"/>
    <row r="152" spans="1:10" ht="15" customHeight="1">
      <c r="A152" s="500" t="s">
        <v>414</v>
      </c>
      <c r="B152" s="500"/>
      <c r="C152" s="500"/>
      <c r="D152" s="500"/>
      <c r="E152" s="500"/>
      <c r="F152" s="500"/>
      <c r="G152" s="500"/>
      <c r="H152" s="500"/>
      <c r="I152" s="500"/>
      <c r="J152" s="500"/>
    </row>
    <row r="154" spans="1:10" s="53" customFormat="1" ht="25.5" customHeight="1">
      <c r="A154" s="42" t="s">
        <v>332</v>
      </c>
      <c r="B154" s="508" t="s">
        <v>379</v>
      </c>
      <c r="C154" s="508"/>
      <c r="D154" s="508"/>
      <c r="E154" s="508"/>
      <c r="F154" s="508"/>
      <c r="G154" s="508"/>
      <c r="H154" s="42" t="s">
        <v>401</v>
      </c>
      <c r="I154" s="42" t="s">
        <v>411</v>
      </c>
      <c r="J154" s="42" t="s">
        <v>412</v>
      </c>
    </row>
    <row r="155" spans="1:10" s="53" customFormat="1" ht="15">
      <c r="A155" s="43">
        <v>1</v>
      </c>
      <c r="B155" s="509">
        <v>2</v>
      </c>
      <c r="C155" s="509"/>
      <c r="D155" s="509"/>
      <c r="E155" s="509"/>
      <c r="F155" s="509"/>
      <c r="G155" s="509"/>
      <c r="H155" s="43">
        <v>3</v>
      </c>
      <c r="I155" s="43">
        <v>4</v>
      </c>
      <c r="J155" s="43">
        <v>5</v>
      </c>
    </row>
    <row r="156" spans="1:10" ht="15">
      <c r="A156" s="44" t="s">
        <v>11</v>
      </c>
      <c r="B156" s="468" t="s">
        <v>564</v>
      </c>
      <c r="C156" s="468"/>
      <c r="D156" s="468"/>
      <c r="E156" s="468"/>
      <c r="F156" s="468"/>
      <c r="G156" s="468"/>
      <c r="H156" s="45">
        <v>2</v>
      </c>
      <c r="I156" s="45">
        <f>J156/H156</f>
        <v>28000</v>
      </c>
      <c r="J156" s="45">
        <v>56000</v>
      </c>
    </row>
    <row r="157" spans="1:10" ht="15">
      <c r="A157" s="44" t="s">
        <v>13</v>
      </c>
      <c r="B157" s="468" t="s">
        <v>567</v>
      </c>
      <c r="C157" s="468"/>
      <c r="D157" s="468"/>
      <c r="E157" s="468"/>
      <c r="F157" s="468"/>
      <c r="G157" s="468"/>
      <c r="H157" s="45">
        <v>140</v>
      </c>
      <c r="I157" s="45">
        <f>J157/H157</f>
        <v>1428.5714285714287</v>
      </c>
      <c r="J157" s="45">
        <v>200000</v>
      </c>
    </row>
    <row r="158" spans="1:10" ht="15">
      <c r="A158" s="44" t="s">
        <v>14</v>
      </c>
      <c r="B158" s="468" t="s">
        <v>568</v>
      </c>
      <c r="C158" s="468"/>
      <c r="D158" s="468"/>
      <c r="E158" s="468"/>
      <c r="F158" s="468"/>
      <c r="G158" s="468"/>
      <c r="H158" s="45">
        <v>140</v>
      </c>
      <c r="I158" s="45">
        <f>J158/H158</f>
        <v>1428.5714285714287</v>
      </c>
      <c r="J158" s="45">
        <v>200000</v>
      </c>
    </row>
    <row r="159" spans="1:10" ht="15">
      <c r="A159" s="44" t="s">
        <v>15</v>
      </c>
      <c r="B159" s="468" t="s">
        <v>566</v>
      </c>
      <c r="C159" s="468"/>
      <c r="D159" s="468"/>
      <c r="E159" s="468"/>
      <c r="F159" s="468"/>
      <c r="G159" s="468"/>
      <c r="H159" s="45">
        <v>1100</v>
      </c>
      <c r="I159" s="45">
        <f>J159/H159</f>
        <v>272.72727272727275</v>
      </c>
      <c r="J159" s="45">
        <v>300000</v>
      </c>
    </row>
    <row r="160" spans="1:10" ht="15">
      <c r="A160" s="44" t="s">
        <v>17</v>
      </c>
      <c r="B160" s="468" t="s">
        <v>569</v>
      </c>
      <c r="C160" s="468"/>
      <c r="D160" s="468"/>
      <c r="E160" s="468"/>
      <c r="F160" s="468"/>
      <c r="G160" s="468"/>
      <c r="H160" s="45">
        <v>1</v>
      </c>
      <c r="I160" s="45"/>
      <c r="J160" s="45">
        <v>4600000</v>
      </c>
    </row>
    <row r="161" spans="1:10" ht="15">
      <c r="A161" s="44" t="s">
        <v>18</v>
      </c>
      <c r="B161" s="468" t="s">
        <v>570</v>
      </c>
      <c r="C161" s="468"/>
      <c r="D161" s="468"/>
      <c r="E161" s="468"/>
      <c r="F161" s="468"/>
      <c r="G161" s="468"/>
      <c r="H161" s="45">
        <v>1</v>
      </c>
      <c r="I161" s="45"/>
      <c r="J161" s="45">
        <v>300000</v>
      </c>
    </row>
    <row r="162" spans="1:10" ht="15">
      <c r="A162" s="46"/>
      <c r="B162" s="453" t="s">
        <v>343</v>
      </c>
      <c r="C162" s="453"/>
      <c r="D162" s="453"/>
      <c r="E162" s="453"/>
      <c r="F162" s="453"/>
      <c r="G162" s="453"/>
      <c r="H162" s="45"/>
      <c r="I162" s="43" t="s">
        <v>46</v>
      </c>
      <c r="J162" s="45">
        <f>SUM(J156:J161)</f>
        <v>5656000</v>
      </c>
    </row>
    <row r="165" ht="15">
      <c r="A165" s="31" t="s">
        <v>243</v>
      </c>
    </row>
    <row r="166" spans="1:8" ht="15">
      <c r="A166" s="31" t="s">
        <v>244</v>
      </c>
      <c r="D166" s="502" t="s">
        <v>471</v>
      </c>
      <c r="E166" s="502"/>
      <c r="F166" s="103"/>
      <c r="G166" s="502" t="s">
        <v>579</v>
      </c>
      <c r="H166" s="502"/>
    </row>
    <row r="167" spans="4:8" s="54" customFormat="1" ht="11.25">
      <c r="D167" s="501" t="s">
        <v>245</v>
      </c>
      <c r="E167" s="501"/>
      <c r="F167" s="54" t="s">
        <v>20</v>
      </c>
      <c r="G167" s="501" t="s">
        <v>21</v>
      </c>
      <c r="H167" s="501"/>
    </row>
    <row r="169" spans="1:8" ht="15">
      <c r="A169" s="31" t="s">
        <v>246</v>
      </c>
      <c r="D169" s="502" t="s">
        <v>472</v>
      </c>
      <c r="E169" s="502"/>
      <c r="F169" s="103" t="s">
        <v>584</v>
      </c>
      <c r="G169" s="502" t="s">
        <v>585</v>
      </c>
      <c r="H169" s="502"/>
    </row>
    <row r="170" spans="1:8" ht="15">
      <c r="A170" s="54"/>
      <c r="B170" s="54"/>
      <c r="C170" s="54"/>
      <c r="D170" s="501" t="s">
        <v>245</v>
      </c>
      <c r="E170" s="501"/>
      <c r="F170" s="54" t="s">
        <v>247</v>
      </c>
      <c r="G170" s="501" t="s">
        <v>248</v>
      </c>
      <c r="H170" s="501"/>
    </row>
    <row r="172" ht="15">
      <c r="A172" s="31" t="s">
        <v>656</v>
      </c>
    </row>
  </sheetData>
  <sheetProtection/>
  <mergeCells count="134">
    <mergeCell ref="A1:J1"/>
    <mergeCell ref="A3:J3"/>
    <mergeCell ref="C5:J5"/>
    <mergeCell ref="D7:J7"/>
    <mergeCell ref="A9:J9"/>
    <mergeCell ref="A11:A13"/>
    <mergeCell ref="B11:B13"/>
    <mergeCell ref="C11:C13"/>
    <mergeCell ref="D11:G11"/>
    <mergeCell ref="H11:H13"/>
    <mergeCell ref="I11:I13"/>
    <mergeCell ref="J11:J13"/>
    <mergeCell ref="D12:D13"/>
    <mergeCell ref="E12:G12"/>
    <mergeCell ref="A17:B17"/>
    <mergeCell ref="A19:J19"/>
    <mergeCell ref="B28:F28"/>
    <mergeCell ref="B29:F29"/>
    <mergeCell ref="B30:F30"/>
    <mergeCell ref="B31:F31"/>
    <mergeCell ref="A33:J33"/>
    <mergeCell ref="B21:F21"/>
    <mergeCell ref="B22:F22"/>
    <mergeCell ref="B23:F23"/>
    <mergeCell ref="B24:F24"/>
    <mergeCell ref="A26:J26"/>
    <mergeCell ref="B35:H35"/>
    <mergeCell ref="B36:H36"/>
    <mergeCell ref="B37:H37"/>
    <mergeCell ref="A38:A39"/>
    <mergeCell ref="B38:H38"/>
    <mergeCell ref="I38:I39"/>
    <mergeCell ref="J38:J39"/>
    <mergeCell ref="B39:H39"/>
    <mergeCell ref="B40:H40"/>
    <mergeCell ref="B41:H41"/>
    <mergeCell ref="B42:H42"/>
    <mergeCell ref="A43:A44"/>
    <mergeCell ref="B43:H43"/>
    <mergeCell ref="I43:I44"/>
    <mergeCell ref="J43:J44"/>
    <mergeCell ref="B44:H44"/>
    <mergeCell ref="B45:H45"/>
    <mergeCell ref="B46:H46"/>
    <mergeCell ref="B47:H47"/>
    <mergeCell ref="B48:H48"/>
    <mergeCell ref="B49:H49"/>
    <mergeCell ref="B50:H50"/>
    <mergeCell ref="A52:J52"/>
    <mergeCell ref="A54:J54"/>
    <mergeCell ref="C56:J56"/>
    <mergeCell ref="D58:J58"/>
    <mergeCell ref="B60:G60"/>
    <mergeCell ref="B61:G61"/>
    <mergeCell ref="B71:G71"/>
    <mergeCell ref="B72:G72"/>
    <mergeCell ref="B73:G73"/>
    <mergeCell ref="B74:G74"/>
    <mergeCell ref="A76:J76"/>
    <mergeCell ref="B62:G62"/>
    <mergeCell ref="B63:G63"/>
    <mergeCell ref="A65:J65"/>
    <mergeCell ref="C67:J67"/>
    <mergeCell ref="D69:J69"/>
    <mergeCell ref="C78:J78"/>
    <mergeCell ref="D80:J80"/>
    <mergeCell ref="B82:G82"/>
    <mergeCell ref="B83:G83"/>
    <mergeCell ref="B84:G84"/>
    <mergeCell ref="B85:G85"/>
    <mergeCell ref="B86:G86"/>
    <mergeCell ref="A88:J88"/>
    <mergeCell ref="C90:J90"/>
    <mergeCell ref="D92:J92"/>
    <mergeCell ref="B94:G94"/>
    <mergeCell ref="B95:G95"/>
    <mergeCell ref="B96:G96"/>
    <mergeCell ref="B97:G97"/>
    <mergeCell ref="B98:G98"/>
    <mergeCell ref="A100:J100"/>
    <mergeCell ref="C102:J102"/>
    <mergeCell ref="D104:J104"/>
    <mergeCell ref="A113:J113"/>
    <mergeCell ref="B115:G115"/>
    <mergeCell ref="B116:G116"/>
    <mergeCell ref="B117:G117"/>
    <mergeCell ref="B118:G118"/>
    <mergeCell ref="A106:J106"/>
    <mergeCell ref="B108:F108"/>
    <mergeCell ref="B109:F109"/>
    <mergeCell ref="B110:F110"/>
    <mergeCell ref="B111:F111"/>
    <mergeCell ref="A120:J120"/>
    <mergeCell ref="B122:F122"/>
    <mergeCell ref="B123:F123"/>
    <mergeCell ref="B124:F124"/>
    <mergeCell ref="B125:F125"/>
    <mergeCell ref="B126:F126"/>
    <mergeCell ref="A128:J128"/>
    <mergeCell ref="B130:G130"/>
    <mergeCell ref="B131:G131"/>
    <mergeCell ref="B132:G132"/>
    <mergeCell ref="B133:G133"/>
    <mergeCell ref="B134:G134"/>
    <mergeCell ref="A136:J136"/>
    <mergeCell ref="B138:G138"/>
    <mergeCell ref="B139:G139"/>
    <mergeCell ref="B140:G140"/>
    <mergeCell ref="B141:G141"/>
    <mergeCell ref="B142:G142"/>
    <mergeCell ref="A144:J144"/>
    <mergeCell ref="B146:H146"/>
    <mergeCell ref="B147:H147"/>
    <mergeCell ref="B148:H148"/>
    <mergeCell ref="B149:H149"/>
    <mergeCell ref="B150:H150"/>
    <mergeCell ref="D169:E169"/>
    <mergeCell ref="G169:H169"/>
    <mergeCell ref="A152:J152"/>
    <mergeCell ref="B154:G154"/>
    <mergeCell ref="B155:G155"/>
    <mergeCell ref="B157:G157"/>
    <mergeCell ref="B161:G161"/>
    <mergeCell ref="B162:G162"/>
    <mergeCell ref="D170:E170"/>
    <mergeCell ref="G170:H170"/>
    <mergeCell ref="B156:G156"/>
    <mergeCell ref="B160:G160"/>
    <mergeCell ref="B159:G159"/>
    <mergeCell ref="B158:G158"/>
    <mergeCell ref="D166:E166"/>
    <mergeCell ref="G166:H166"/>
    <mergeCell ref="D167:E167"/>
    <mergeCell ref="G167:H16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75"/>
  <sheetViews>
    <sheetView zoomScalePageLayoutView="0" workbookViewId="0" topLeftCell="A1">
      <selection activeCell="H110" sqref="H110"/>
    </sheetView>
  </sheetViews>
  <sheetFormatPr defaultColWidth="0.875" defaultRowHeight="12.75"/>
  <cols>
    <col min="1" max="1" width="8.00390625" style="31" customWidth="1"/>
    <col min="2" max="2" width="16.00390625" style="31" customWidth="1"/>
    <col min="3" max="3" width="16.75390625" style="31" customWidth="1"/>
    <col min="4" max="4" width="16.625" style="31" customWidth="1"/>
    <col min="5" max="5" width="17.625" style="31" customWidth="1"/>
    <col min="6" max="6" width="17.875" style="31" customWidth="1"/>
    <col min="7" max="7" width="16.125" style="31" customWidth="1"/>
    <col min="8" max="8" width="18.125" style="31" customWidth="1"/>
    <col min="9" max="9" width="14.875" style="31" customWidth="1"/>
    <col min="10" max="10" width="25.625" style="31" customWidth="1"/>
    <col min="11" max="11" width="4.75390625" style="31" customWidth="1"/>
    <col min="12" max="16384" width="0.875" style="31" customWidth="1"/>
  </cols>
  <sheetData>
    <row r="1" spans="1:10" s="56" customFormat="1" ht="15">
      <c r="A1" s="522" t="s">
        <v>413</v>
      </c>
      <c r="B1" s="522"/>
      <c r="C1" s="522"/>
      <c r="D1" s="522"/>
      <c r="E1" s="522"/>
      <c r="F1" s="522"/>
      <c r="G1" s="522"/>
      <c r="H1" s="522"/>
      <c r="I1" s="522"/>
      <c r="J1" s="522"/>
    </row>
    <row r="2" ht="15" hidden="1"/>
    <row r="3" spans="1:10" ht="15" hidden="1">
      <c r="A3" s="507" t="s">
        <v>328</v>
      </c>
      <c r="B3" s="507"/>
      <c r="C3" s="507"/>
      <c r="D3" s="507"/>
      <c r="E3" s="507"/>
      <c r="F3" s="507"/>
      <c r="G3" s="507"/>
      <c r="H3" s="507"/>
      <c r="I3" s="507"/>
      <c r="J3" s="507"/>
    </row>
    <row r="4" ht="15" hidden="1"/>
    <row r="5" spans="1:10" s="32" customFormat="1" ht="12.75" customHeight="1" hidden="1">
      <c r="A5" s="32" t="s">
        <v>329</v>
      </c>
      <c r="C5" s="527"/>
      <c r="D5" s="527"/>
      <c r="E5" s="527"/>
      <c r="F5" s="527"/>
      <c r="G5" s="527"/>
      <c r="H5" s="527"/>
      <c r="I5" s="527"/>
      <c r="J5" s="527"/>
    </row>
    <row r="6" spans="3:10" s="32" customFormat="1" ht="14.25" hidden="1">
      <c r="C6" s="33"/>
      <c r="D6" s="33"/>
      <c r="E6" s="34"/>
      <c r="F6" s="34"/>
      <c r="G6" s="34"/>
      <c r="H6" s="34"/>
      <c r="I6" s="34"/>
      <c r="J6" s="34"/>
    </row>
    <row r="7" spans="1:10" s="32" customFormat="1" ht="13.5" customHeight="1" hidden="1">
      <c r="A7" s="35" t="s">
        <v>330</v>
      </c>
      <c r="B7" s="35"/>
      <c r="C7" s="35"/>
      <c r="D7" s="517"/>
      <c r="E7" s="517"/>
      <c r="F7" s="517"/>
      <c r="G7" s="517"/>
      <c r="H7" s="517"/>
      <c r="I7" s="517"/>
      <c r="J7" s="517"/>
    </row>
    <row r="8" ht="15" hidden="1"/>
    <row r="9" spans="1:10" ht="15" hidden="1">
      <c r="A9" s="507" t="s">
        <v>331</v>
      </c>
      <c r="B9" s="507"/>
      <c r="C9" s="507"/>
      <c r="D9" s="507"/>
      <c r="E9" s="507"/>
      <c r="F9" s="507"/>
      <c r="G9" s="507"/>
      <c r="H9" s="507"/>
      <c r="I9" s="507"/>
      <c r="J9" s="507"/>
    </row>
    <row r="10" ht="15" hidden="1"/>
    <row r="11" spans="1:10" s="55" customFormat="1" ht="15" hidden="1">
      <c r="A11" s="492" t="s">
        <v>332</v>
      </c>
      <c r="B11" s="492" t="s">
        <v>333</v>
      </c>
      <c r="C11" s="492" t="s">
        <v>334</v>
      </c>
      <c r="D11" s="498" t="s">
        <v>335</v>
      </c>
      <c r="E11" s="499"/>
      <c r="F11" s="499"/>
      <c r="G11" s="499"/>
      <c r="H11" s="492" t="s">
        <v>336</v>
      </c>
      <c r="I11" s="492" t="s">
        <v>337</v>
      </c>
      <c r="J11" s="495" t="s">
        <v>338</v>
      </c>
    </row>
    <row r="12" spans="1:10" s="55" customFormat="1" ht="15" hidden="1">
      <c r="A12" s="493"/>
      <c r="B12" s="493"/>
      <c r="C12" s="493"/>
      <c r="D12" s="492" t="s">
        <v>339</v>
      </c>
      <c r="E12" s="498" t="s">
        <v>54</v>
      </c>
      <c r="F12" s="499"/>
      <c r="G12" s="499"/>
      <c r="H12" s="493"/>
      <c r="I12" s="493"/>
      <c r="J12" s="496"/>
    </row>
    <row r="13" spans="1:10" s="55" customFormat="1" ht="42.75" customHeight="1" hidden="1">
      <c r="A13" s="494"/>
      <c r="B13" s="494"/>
      <c r="C13" s="494"/>
      <c r="D13" s="494"/>
      <c r="E13" s="36" t="s">
        <v>340</v>
      </c>
      <c r="F13" s="36" t="s">
        <v>341</v>
      </c>
      <c r="G13" s="36" t="s">
        <v>342</v>
      </c>
      <c r="H13" s="494"/>
      <c r="I13" s="494"/>
      <c r="J13" s="497"/>
    </row>
    <row r="14" spans="1:10" s="53" customFormat="1" ht="15" hidden="1">
      <c r="A14" s="37">
        <v>1</v>
      </c>
      <c r="B14" s="37">
        <v>2</v>
      </c>
      <c r="C14" s="37">
        <v>3</v>
      </c>
      <c r="D14" s="37">
        <v>4</v>
      </c>
      <c r="E14" s="37">
        <v>5</v>
      </c>
      <c r="F14" s="37">
        <v>6</v>
      </c>
      <c r="G14" s="37">
        <v>7</v>
      </c>
      <c r="H14" s="37">
        <v>8</v>
      </c>
      <c r="I14" s="37">
        <v>9</v>
      </c>
      <c r="J14" s="37">
        <v>10</v>
      </c>
    </row>
    <row r="15" spans="1:10" ht="15" hidden="1">
      <c r="A15" s="38"/>
      <c r="B15" s="39"/>
      <c r="C15" s="40"/>
      <c r="D15" s="40"/>
      <c r="E15" s="40"/>
      <c r="F15" s="40"/>
      <c r="G15" s="40"/>
      <c r="H15" s="41"/>
      <c r="I15" s="40"/>
      <c r="J15" s="40"/>
    </row>
    <row r="16" spans="1:10" ht="15" hidden="1">
      <c r="A16" s="38"/>
      <c r="B16" s="39"/>
      <c r="C16" s="40"/>
      <c r="D16" s="40"/>
      <c r="E16" s="40"/>
      <c r="F16" s="40"/>
      <c r="G16" s="40"/>
      <c r="H16" s="41"/>
      <c r="I16" s="40"/>
      <c r="J16" s="40"/>
    </row>
    <row r="17" spans="1:10" ht="15" hidden="1">
      <c r="A17" s="38"/>
      <c r="B17" s="39"/>
      <c r="C17" s="40"/>
      <c r="D17" s="40"/>
      <c r="E17" s="40"/>
      <c r="F17" s="40"/>
      <c r="G17" s="40"/>
      <c r="H17" s="41"/>
      <c r="I17" s="40"/>
      <c r="J17" s="40"/>
    </row>
    <row r="18" spans="1:10" ht="15" hidden="1">
      <c r="A18" s="490" t="s">
        <v>343</v>
      </c>
      <c r="B18" s="491"/>
      <c r="C18" s="37" t="s">
        <v>46</v>
      </c>
      <c r="D18" s="40"/>
      <c r="E18" s="37" t="s">
        <v>46</v>
      </c>
      <c r="F18" s="37" t="s">
        <v>46</v>
      </c>
      <c r="G18" s="37" t="s">
        <v>46</v>
      </c>
      <c r="H18" s="37" t="s">
        <v>46</v>
      </c>
      <c r="I18" s="37" t="s">
        <v>46</v>
      </c>
      <c r="J18" s="40"/>
    </row>
    <row r="19" ht="15" hidden="1"/>
    <row r="20" spans="1:10" ht="14.25" customHeight="1" hidden="1">
      <c r="A20" s="507" t="s">
        <v>344</v>
      </c>
      <c r="B20" s="507"/>
      <c r="C20" s="507"/>
      <c r="D20" s="507"/>
      <c r="E20" s="507"/>
      <c r="F20" s="507"/>
      <c r="G20" s="507"/>
      <c r="H20" s="507"/>
      <c r="I20" s="507"/>
      <c r="J20" s="507"/>
    </row>
    <row r="21" ht="15" hidden="1"/>
    <row r="22" spans="1:10" s="53" customFormat="1" ht="51" customHeight="1" hidden="1">
      <c r="A22" s="42" t="s">
        <v>332</v>
      </c>
      <c r="B22" s="511" t="s">
        <v>345</v>
      </c>
      <c r="C22" s="512"/>
      <c r="D22" s="512"/>
      <c r="E22" s="512"/>
      <c r="F22" s="513"/>
      <c r="G22" s="42" t="s">
        <v>346</v>
      </c>
      <c r="H22" s="42" t="s">
        <v>347</v>
      </c>
      <c r="I22" s="42" t="s">
        <v>348</v>
      </c>
      <c r="J22" s="42" t="s">
        <v>349</v>
      </c>
    </row>
    <row r="23" spans="1:10" s="53" customFormat="1" ht="15" hidden="1">
      <c r="A23" s="43">
        <v>1</v>
      </c>
      <c r="B23" s="514">
        <v>2</v>
      </c>
      <c r="C23" s="515"/>
      <c r="D23" s="515"/>
      <c r="E23" s="515"/>
      <c r="F23" s="516"/>
      <c r="G23" s="43">
        <v>3</v>
      </c>
      <c r="H23" s="43">
        <v>4</v>
      </c>
      <c r="I23" s="43">
        <v>5</v>
      </c>
      <c r="J23" s="43">
        <v>6</v>
      </c>
    </row>
    <row r="24" spans="1:10" ht="15" hidden="1">
      <c r="A24" s="44"/>
      <c r="B24" s="519"/>
      <c r="C24" s="520"/>
      <c r="D24" s="520"/>
      <c r="E24" s="520"/>
      <c r="F24" s="521"/>
      <c r="G24" s="45"/>
      <c r="H24" s="45"/>
      <c r="I24" s="45"/>
      <c r="J24" s="45"/>
    </row>
    <row r="25" spans="1:10" ht="15" hidden="1">
      <c r="A25" s="44"/>
      <c r="B25" s="519"/>
      <c r="C25" s="520"/>
      <c r="D25" s="520"/>
      <c r="E25" s="520"/>
      <c r="F25" s="521"/>
      <c r="G25" s="45"/>
      <c r="H25" s="45"/>
      <c r="I25" s="45"/>
      <c r="J25" s="45"/>
    </row>
    <row r="26" spans="1:10" ht="15" hidden="1">
      <c r="A26" s="46"/>
      <c r="B26" s="465" t="s">
        <v>343</v>
      </c>
      <c r="C26" s="466"/>
      <c r="D26" s="466"/>
      <c r="E26" s="466"/>
      <c r="F26" s="467"/>
      <c r="G26" s="43" t="s">
        <v>46</v>
      </c>
      <c r="H26" s="43" t="s">
        <v>46</v>
      </c>
      <c r="I26" s="43" t="s">
        <v>46</v>
      </c>
      <c r="J26" s="45"/>
    </row>
    <row r="27" ht="15" hidden="1"/>
    <row r="28" spans="1:10" ht="15" hidden="1">
      <c r="A28" s="507" t="s">
        <v>350</v>
      </c>
      <c r="B28" s="507"/>
      <c r="C28" s="507"/>
      <c r="D28" s="507"/>
      <c r="E28" s="507"/>
      <c r="F28" s="507"/>
      <c r="G28" s="507"/>
      <c r="H28" s="507"/>
      <c r="I28" s="507"/>
      <c r="J28" s="507"/>
    </row>
    <row r="29" ht="15" hidden="1"/>
    <row r="30" spans="1:10" s="53" customFormat="1" ht="51.75" customHeight="1" hidden="1">
      <c r="A30" s="42" t="s">
        <v>332</v>
      </c>
      <c r="B30" s="508" t="s">
        <v>345</v>
      </c>
      <c r="C30" s="508"/>
      <c r="D30" s="508"/>
      <c r="E30" s="508"/>
      <c r="F30" s="508"/>
      <c r="G30" s="42" t="s">
        <v>351</v>
      </c>
      <c r="H30" s="42" t="s">
        <v>352</v>
      </c>
      <c r="I30" s="42" t="s">
        <v>353</v>
      </c>
      <c r="J30" s="42" t="s">
        <v>349</v>
      </c>
    </row>
    <row r="31" spans="1:10" s="53" customFormat="1" ht="15" hidden="1">
      <c r="A31" s="43">
        <v>1</v>
      </c>
      <c r="B31" s="514">
        <v>2</v>
      </c>
      <c r="C31" s="515"/>
      <c r="D31" s="515"/>
      <c r="E31" s="515"/>
      <c r="F31" s="516"/>
      <c r="G31" s="43">
        <v>3</v>
      </c>
      <c r="H31" s="43">
        <v>4</v>
      </c>
      <c r="I31" s="43">
        <v>5</v>
      </c>
      <c r="J31" s="43">
        <v>6</v>
      </c>
    </row>
    <row r="32" spans="1:10" ht="15" hidden="1">
      <c r="A32" s="44"/>
      <c r="B32" s="459"/>
      <c r="C32" s="460"/>
      <c r="D32" s="460"/>
      <c r="E32" s="460"/>
      <c r="F32" s="461"/>
      <c r="G32" s="47"/>
      <c r="H32" s="47"/>
      <c r="I32" s="47"/>
      <c r="J32" s="47"/>
    </row>
    <row r="33" spans="1:10" ht="15" hidden="1">
      <c r="A33" s="44"/>
      <c r="B33" s="459"/>
      <c r="C33" s="460"/>
      <c r="D33" s="460"/>
      <c r="E33" s="460"/>
      <c r="F33" s="461"/>
      <c r="G33" s="47"/>
      <c r="H33" s="47"/>
      <c r="I33" s="47"/>
      <c r="J33" s="47"/>
    </row>
    <row r="34" spans="1:10" ht="15" hidden="1">
      <c r="A34" s="46"/>
      <c r="B34" s="465" t="s">
        <v>343</v>
      </c>
      <c r="C34" s="466"/>
      <c r="D34" s="466"/>
      <c r="E34" s="466"/>
      <c r="F34" s="467"/>
      <c r="G34" s="43" t="s">
        <v>46</v>
      </c>
      <c r="H34" s="43" t="s">
        <v>46</v>
      </c>
      <c r="I34" s="43" t="s">
        <v>46</v>
      </c>
      <c r="J34" s="45"/>
    </row>
    <row r="35" ht="15" hidden="1"/>
    <row r="36" spans="1:10" ht="31.5" customHeight="1" hidden="1">
      <c r="A36" s="500" t="s">
        <v>354</v>
      </c>
      <c r="B36" s="500"/>
      <c r="C36" s="500"/>
      <c r="D36" s="500"/>
      <c r="E36" s="500"/>
      <c r="F36" s="500"/>
      <c r="G36" s="500"/>
      <c r="H36" s="500"/>
      <c r="I36" s="500"/>
      <c r="J36" s="500"/>
    </row>
    <row r="37" ht="15" hidden="1"/>
    <row r="38" spans="1:10" s="53" customFormat="1" ht="49.5" customHeight="1" hidden="1">
      <c r="A38" s="42" t="s">
        <v>332</v>
      </c>
      <c r="B38" s="508" t="s">
        <v>355</v>
      </c>
      <c r="C38" s="508"/>
      <c r="D38" s="508"/>
      <c r="E38" s="508"/>
      <c r="F38" s="508"/>
      <c r="G38" s="508"/>
      <c r="H38" s="508"/>
      <c r="I38" s="42" t="s">
        <v>356</v>
      </c>
      <c r="J38" s="42" t="s">
        <v>357</v>
      </c>
    </row>
    <row r="39" spans="1:10" s="53" customFormat="1" ht="15" hidden="1">
      <c r="A39" s="43">
        <v>1</v>
      </c>
      <c r="B39" s="514">
        <v>2</v>
      </c>
      <c r="C39" s="515"/>
      <c r="D39" s="515"/>
      <c r="E39" s="515"/>
      <c r="F39" s="515"/>
      <c r="G39" s="515"/>
      <c r="H39" s="516"/>
      <c r="I39" s="43">
        <v>3</v>
      </c>
      <c r="J39" s="43">
        <v>4</v>
      </c>
    </row>
    <row r="40" spans="1:10" ht="15" customHeight="1" hidden="1">
      <c r="A40" s="48" t="s">
        <v>11</v>
      </c>
      <c r="B40" s="459" t="s">
        <v>358</v>
      </c>
      <c r="C40" s="460"/>
      <c r="D40" s="460"/>
      <c r="E40" s="460"/>
      <c r="F40" s="460"/>
      <c r="G40" s="460"/>
      <c r="H40" s="461"/>
      <c r="I40" s="43" t="s">
        <v>46</v>
      </c>
      <c r="J40" s="47"/>
    </row>
    <row r="41" spans="1:10" ht="15" hidden="1">
      <c r="A41" s="474" t="s">
        <v>190</v>
      </c>
      <c r="B41" s="462" t="s">
        <v>54</v>
      </c>
      <c r="C41" s="463"/>
      <c r="D41" s="463"/>
      <c r="E41" s="463"/>
      <c r="F41" s="463"/>
      <c r="G41" s="463"/>
      <c r="H41" s="464"/>
      <c r="I41" s="476"/>
      <c r="J41" s="454"/>
    </row>
    <row r="42" spans="1:10" ht="15" hidden="1">
      <c r="A42" s="475"/>
      <c r="B42" s="456" t="s">
        <v>359</v>
      </c>
      <c r="C42" s="457"/>
      <c r="D42" s="457"/>
      <c r="E42" s="457"/>
      <c r="F42" s="457"/>
      <c r="G42" s="457"/>
      <c r="H42" s="458"/>
      <c r="I42" s="477"/>
      <c r="J42" s="455"/>
    </row>
    <row r="43" spans="1:10" ht="15" hidden="1">
      <c r="A43" s="48" t="s">
        <v>193</v>
      </c>
      <c r="B43" s="459" t="s">
        <v>360</v>
      </c>
      <c r="C43" s="460"/>
      <c r="D43" s="460"/>
      <c r="E43" s="460"/>
      <c r="F43" s="460"/>
      <c r="G43" s="460"/>
      <c r="H43" s="461"/>
      <c r="I43" s="45"/>
      <c r="J43" s="47"/>
    </row>
    <row r="44" spans="1:10" ht="15" customHeight="1" hidden="1">
      <c r="A44" s="48" t="s">
        <v>196</v>
      </c>
      <c r="B44" s="459" t="s">
        <v>361</v>
      </c>
      <c r="C44" s="460"/>
      <c r="D44" s="460"/>
      <c r="E44" s="460"/>
      <c r="F44" s="460"/>
      <c r="G44" s="460"/>
      <c r="H44" s="461"/>
      <c r="I44" s="45"/>
      <c r="J44" s="47"/>
    </row>
    <row r="45" spans="1:10" ht="15" customHeight="1" hidden="1">
      <c r="A45" s="48" t="s">
        <v>12</v>
      </c>
      <c r="B45" s="459" t="s">
        <v>362</v>
      </c>
      <c r="C45" s="460"/>
      <c r="D45" s="460"/>
      <c r="E45" s="460"/>
      <c r="F45" s="460"/>
      <c r="G45" s="460"/>
      <c r="H45" s="461"/>
      <c r="I45" s="43" t="s">
        <v>46</v>
      </c>
      <c r="J45" s="47"/>
    </row>
    <row r="46" spans="1:10" ht="15" hidden="1">
      <c r="A46" s="474" t="s">
        <v>363</v>
      </c>
      <c r="B46" s="462" t="s">
        <v>54</v>
      </c>
      <c r="C46" s="463"/>
      <c r="D46" s="463"/>
      <c r="E46" s="463"/>
      <c r="F46" s="463"/>
      <c r="G46" s="463"/>
      <c r="H46" s="464"/>
      <c r="I46" s="472"/>
      <c r="J46" s="454"/>
    </row>
    <row r="47" spans="1:10" ht="15" customHeight="1" hidden="1">
      <c r="A47" s="475"/>
      <c r="B47" s="456" t="s">
        <v>364</v>
      </c>
      <c r="C47" s="457"/>
      <c r="D47" s="457"/>
      <c r="E47" s="457"/>
      <c r="F47" s="457"/>
      <c r="G47" s="457"/>
      <c r="H47" s="458"/>
      <c r="I47" s="473"/>
      <c r="J47" s="455"/>
    </row>
    <row r="48" spans="1:10" ht="15" customHeight="1" hidden="1">
      <c r="A48" s="48" t="s">
        <v>365</v>
      </c>
      <c r="B48" s="459" t="s">
        <v>366</v>
      </c>
      <c r="C48" s="460"/>
      <c r="D48" s="460"/>
      <c r="E48" s="460"/>
      <c r="F48" s="460"/>
      <c r="G48" s="460"/>
      <c r="H48" s="461"/>
      <c r="I48" s="45"/>
      <c r="J48" s="47"/>
    </row>
    <row r="49" spans="1:10" ht="15" customHeight="1" hidden="1">
      <c r="A49" s="48" t="s">
        <v>367</v>
      </c>
      <c r="B49" s="459" t="s">
        <v>368</v>
      </c>
      <c r="C49" s="460"/>
      <c r="D49" s="460"/>
      <c r="E49" s="460"/>
      <c r="F49" s="460"/>
      <c r="G49" s="460"/>
      <c r="H49" s="461"/>
      <c r="I49" s="45"/>
      <c r="J49" s="47"/>
    </row>
    <row r="50" spans="1:10" ht="15" customHeight="1" hidden="1">
      <c r="A50" s="48" t="s">
        <v>369</v>
      </c>
      <c r="B50" s="459" t="s">
        <v>370</v>
      </c>
      <c r="C50" s="460"/>
      <c r="D50" s="460"/>
      <c r="E50" s="460"/>
      <c r="F50" s="460"/>
      <c r="G50" s="460"/>
      <c r="H50" s="461"/>
      <c r="I50" s="45"/>
      <c r="J50" s="47"/>
    </row>
    <row r="51" spans="1:10" ht="15" customHeight="1" hidden="1">
      <c r="A51" s="48" t="s">
        <v>371</v>
      </c>
      <c r="B51" s="459" t="s">
        <v>370</v>
      </c>
      <c r="C51" s="460"/>
      <c r="D51" s="460"/>
      <c r="E51" s="460"/>
      <c r="F51" s="460"/>
      <c r="G51" s="460"/>
      <c r="H51" s="461"/>
      <c r="I51" s="45"/>
      <c r="J51" s="47"/>
    </row>
    <row r="52" spans="1:10" ht="15" customHeight="1" hidden="1">
      <c r="A52" s="48" t="s">
        <v>13</v>
      </c>
      <c r="B52" s="459" t="s">
        <v>372</v>
      </c>
      <c r="C52" s="460"/>
      <c r="D52" s="460"/>
      <c r="E52" s="460"/>
      <c r="F52" s="460"/>
      <c r="G52" s="460"/>
      <c r="H52" s="461"/>
      <c r="I52" s="45"/>
      <c r="J52" s="47"/>
    </row>
    <row r="53" spans="1:10" ht="15" hidden="1">
      <c r="A53" s="48"/>
      <c r="B53" s="465" t="s">
        <v>343</v>
      </c>
      <c r="C53" s="466"/>
      <c r="D53" s="466"/>
      <c r="E53" s="466"/>
      <c r="F53" s="466"/>
      <c r="G53" s="466"/>
      <c r="H53" s="467"/>
      <c r="I53" s="43" t="s">
        <v>46</v>
      </c>
      <c r="J53" s="45"/>
    </row>
    <row r="54" ht="15" hidden="1"/>
    <row r="55" spans="1:10" ht="26.25" customHeight="1" hidden="1">
      <c r="A55" s="518" t="s">
        <v>373</v>
      </c>
      <c r="B55" s="518"/>
      <c r="C55" s="518"/>
      <c r="D55" s="518"/>
      <c r="E55" s="518"/>
      <c r="F55" s="518"/>
      <c r="G55" s="518"/>
      <c r="H55" s="518"/>
      <c r="I55" s="518"/>
      <c r="J55" s="518"/>
    </row>
    <row r="56" ht="15" hidden="1"/>
    <row r="57" spans="1:10" ht="15" hidden="1">
      <c r="A57" s="507" t="s">
        <v>374</v>
      </c>
      <c r="B57" s="507"/>
      <c r="C57" s="507"/>
      <c r="D57" s="507"/>
      <c r="E57" s="507"/>
      <c r="F57" s="507"/>
      <c r="G57" s="507"/>
      <c r="H57" s="507"/>
      <c r="I57" s="507"/>
      <c r="J57" s="507"/>
    </row>
    <row r="58" ht="15" hidden="1"/>
    <row r="59" spans="1:10" ht="15" hidden="1">
      <c r="A59" s="32" t="s">
        <v>329</v>
      </c>
      <c r="B59" s="32"/>
      <c r="C59" s="517"/>
      <c r="D59" s="517"/>
      <c r="E59" s="517"/>
      <c r="F59" s="517"/>
      <c r="G59" s="517"/>
      <c r="H59" s="517"/>
      <c r="I59" s="517"/>
      <c r="J59" s="517"/>
    </row>
    <row r="60" spans="1:10" ht="15" hidden="1">
      <c r="A60" s="32"/>
      <c r="B60" s="32"/>
      <c r="C60" s="32"/>
      <c r="D60" s="32"/>
      <c r="E60" s="32"/>
      <c r="F60" s="32"/>
      <c r="G60" s="32"/>
      <c r="H60" s="32"/>
      <c r="I60" s="32"/>
      <c r="J60" s="32"/>
    </row>
    <row r="61" spans="1:10" ht="15" hidden="1">
      <c r="A61" s="35" t="s">
        <v>330</v>
      </c>
      <c r="B61" s="35"/>
      <c r="C61" s="35"/>
      <c r="D61" s="517"/>
      <c r="E61" s="517"/>
      <c r="F61" s="517"/>
      <c r="G61" s="517"/>
      <c r="H61" s="517"/>
      <c r="I61" s="517"/>
      <c r="J61" s="517"/>
    </row>
    <row r="62" ht="15" hidden="1"/>
    <row r="63" spans="1:10" s="53" customFormat="1" ht="28.5" customHeight="1" hidden="1">
      <c r="A63" s="42" t="s">
        <v>332</v>
      </c>
      <c r="B63" s="508" t="s">
        <v>0</v>
      </c>
      <c r="C63" s="508"/>
      <c r="D63" s="508"/>
      <c r="E63" s="508"/>
      <c r="F63" s="508"/>
      <c r="G63" s="508"/>
      <c r="H63" s="42" t="s">
        <v>375</v>
      </c>
      <c r="I63" s="42" t="s">
        <v>376</v>
      </c>
      <c r="J63" s="42" t="s">
        <v>377</v>
      </c>
    </row>
    <row r="64" spans="1:10" s="53" customFormat="1" ht="15" hidden="1">
      <c r="A64" s="43">
        <v>1</v>
      </c>
      <c r="B64" s="509">
        <v>2</v>
      </c>
      <c r="C64" s="509"/>
      <c r="D64" s="509"/>
      <c r="E64" s="509"/>
      <c r="F64" s="509"/>
      <c r="G64" s="509"/>
      <c r="H64" s="43">
        <v>3</v>
      </c>
      <c r="I64" s="43">
        <v>4</v>
      </c>
      <c r="J64" s="43">
        <v>5</v>
      </c>
    </row>
    <row r="65" spans="1:10" ht="15" hidden="1">
      <c r="A65" s="44"/>
      <c r="B65" s="468"/>
      <c r="C65" s="468"/>
      <c r="D65" s="468"/>
      <c r="E65" s="468"/>
      <c r="F65" s="468"/>
      <c r="G65" s="468"/>
      <c r="H65" s="47"/>
      <c r="I65" s="47"/>
      <c r="J65" s="47"/>
    </row>
    <row r="66" spans="1:10" ht="15" hidden="1">
      <c r="A66" s="44"/>
      <c r="B66" s="468"/>
      <c r="C66" s="468"/>
      <c r="D66" s="468"/>
      <c r="E66" s="468"/>
      <c r="F66" s="468"/>
      <c r="G66" s="468"/>
      <c r="H66" s="47"/>
      <c r="I66" s="47"/>
      <c r="J66" s="47"/>
    </row>
    <row r="67" spans="1:10" ht="15" hidden="1">
      <c r="A67" s="46"/>
      <c r="B67" s="453" t="s">
        <v>343</v>
      </c>
      <c r="C67" s="453"/>
      <c r="D67" s="453"/>
      <c r="E67" s="453"/>
      <c r="F67" s="453"/>
      <c r="G67" s="453"/>
      <c r="H67" s="43" t="s">
        <v>46</v>
      </c>
      <c r="I67" s="43" t="s">
        <v>46</v>
      </c>
      <c r="J67" s="45"/>
    </row>
    <row r="68" spans="1:10" ht="15" hidden="1">
      <c r="A68" s="49"/>
      <c r="B68" s="49"/>
      <c r="C68" s="49"/>
      <c r="D68" s="49"/>
      <c r="E68" s="49"/>
      <c r="F68" s="49"/>
      <c r="G68" s="49"/>
      <c r="H68" s="49"/>
      <c r="I68" s="49"/>
      <c r="J68" s="49"/>
    </row>
    <row r="69" spans="1:10" ht="18.75" customHeight="1" hidden="1">
      <c r="A69" s="507" t="s">
        <v>378</v>
      </c>
      <c r="B69" s="507"/>
      <c r="C69" s="507"/>
      <c r="D69" s="507"/>
      <c r="E69" s="507"/>
      <c r="F69" s="507"/>
      <c r="G69" s="507"/>
      <c r="H69" s="507"/>
      <c r="I69" s="507"/>
      <c r="J69" s="507"/>
    </row>
    <row r="70" ht="15" hidden="1"/>
    <row r="71" spans="1:10" ht="15" hidden="1">
      <c r="A71" s="32" t="s">
        <v>329</v>
      </c>
      <c r="B71" s="32"/>
      <c r="C71" s="517"/>
      <c r="D71" s="517"/>
      <c r="E71" s="517"/>
      <c r="F71" s="517"/>
      <c r="G71" s="517"/>
      <c r="H71" s="517"/>
      <c r="I71" s="517"/>
      <c r="J71" s="517"/>
    </row>
    <row r="72" spans="1:10" ht="15" hidden="1">
      <c r="A72" s="32"/>
      <c r="B72" s="32"/>
      <c r="C72" s="32"/>
      <c r="D72" s="32"/>
      <c r="E72" s="32"/>
      <c r="F72" s="32"/>
      <c r="G72" s="32"/>
      <c r="H72" s="32"/>
      <c r="I72" s="32"/>
      <c r="J72" s="32"/>
    </row>
    <row r="73" spans="1:10" ht="15" hidden="1">
      <c r="A73" s="35" t="s">
        <v>330</v>
      </c>
      <c r="B73" s="35"/>
      <c r="C73" s="35"/>
      <c r="D73" s="517"/>
      <c r="E73" s="517"/>
      <c r="F73" s="517"/>
      <c r="G73" s="517"/>
      <c r="H73" s="517"/>
      <c r="I73" s="517"/>
      <c r="J73" s="517"/>
    </row>
    <row r="74" ht="15" hidden="1"/>
    <row r="75" spans="1:10" ht="52.5" customHeight="1" hidden="1">
      <c r="A75" s="42" t="s">
        <v>332</v>
      </c>
      <c r="B75" s="508" t="s">
        <v>311</v>
      </c>
      <c r="C75" s="508"/>
      <c r="D75" s="508"/>
      <c r="E75" s="508"/>
      <c r="F75" s="508"/>
      <c r="G75" s="508"/>
      <c r="H75" s="42" t="s">
        <v>380</v>
      </c>
      <c r="I75" s="42" t="s">
        <v>381</v>
      </c>
      <c r="J75" s="42" t="s">
        <v>382</v>
      </c>
    </row>
    <row r="76" spans="1:10" ht="15" hidden="1">
      <c r="A76" s="43">
        <v>1</v>
      </c>
      <c r="B76" s="509">
        <v>2</v>
      </c>
      <c r="C76" s="509"/>
      <c r="D76" s="509"/>
      <c r="E76" s="509"/>
      <c r="F76" s="509"/>
      <c r="G76" s="509"/>
      <c r="H76" s="43">
        <v>3</v>
      </c>
      <c r="I76" s="43">
        <v>4</v>
      </c>
      <c r="J76" s="43">
        <v>5</v>
      </c>
    </row>
    <row r="77" spans="1:10" ht="15" hidden="1">
      <c r="A77" s="46"/>
      <c r="B77" s="459"/>
      <c r="C77" s="460"/>
      <c r="D77" s="460"/>
      <c r="E77" s="460"/>
      <c r="F77" s="460"/>
      <c r="G77" s="461"/>
      <c r="H77" s="47"/>
      <c r="I77" s="47"/>
      <c r="J77" s="47"/>
    </row>
    <row r="78" spans="1:10" ht="15" hidden="1">
      <c r="A78" s="46"/>
      <c r="B78" s="459"/>
      <c r="C78" s="460"/>
      <c r="D78" s="460"/>
      <c r="E78" s="460"/>
      <c r="F78" s="460"/>
      <c r="G78" s="461"/>
      <c r="H78" s="47"/>
      <c r="I78" s="47"/>
      <c r="J78" s="47"/>
    </row>
    <row r="79" spans="1:10" ht="15" hidden="1">
      <c r="A79" s="46"/>
      <c r="B79" s="465" t="s">
        <v>343</v>
      </c>
      <c r="C79" s="466"/>
      <c r="D79" s="466"/>
      <c r="E79" s="466"/>
      <c r="F79" s="466"/>
      <c r="G79" s="467"/>
      <c r="H79" s="45"/>
      <c r="I79" s="43" t="s">
        <v>46</v>
      </c>
      <c r="J79" s="45"/>
    </row>
    <row r="80" ht="15" hidden="1"/>
    <row r="81" spans="1:10" ht="15" hidden="1">
      <c r="A81" s="507" t="s">
        <v>383</v>
      </c>
      <c r="B81" s="507"/>
      <c r="C81" s="507"/>
      <c r="D81" s="507"/>
      <c r="E81" s="507"/>
      <c r="F81" s="507"/>
      <c r="G81" s="507"/>
      <c r="H81" s="507"/>
      <c r="I81" s="507"/>
      <c r="J81" s="507"/>
    </row>
    <row r="82" ht="15" hidden="1"/>
    <row r="83" spans="1:10" ht="15" hidden="1">
      <c r="A83" s="32" t="s">
        <v>329</v>
      </c>
      <c r="B83" s="32"/>
      <c r="C83" s="517"/>
      <c r="D83" s="517"/>
      <c r="E83" s="517"/>
      <c r="F83" s="517"/>
      <c r="G83" s="517"/>
      <c r="H83" s="517"/>
      <c r="I83" s="517"/>
      <c r="J83" s="517"/>
    </row>
    <row r="84" spans="1:10" ht="15" hidden="1">
      <c r="A84" s="32"/>
      <c r="B84" s="32"/>
      <c r="C84" s="32"/>
      <c r="D84" s="32"/>
      <c r="E84" s="32"/>
      <c r="F84" s="32"/>
      <c r="G84" s="32"/>
      <c r="H84" s="32"/>
      <c r="I84" s="32"/>
      <c r="J84" s="32"/>
    </row>
    <row r="85" spans="1:10" ht="15" hidden="1">
      <c r="A85" s="35" t="s">
        <v>330</v>
      </c>
      <c r="B85" s="35"/>
      <c r="C85" s="35"/>
      <c r="D85" s="517"/>
      <c r="E85" s="517"/>
      <c r="F85" s="517"/>
      <c r="G85" s="517"/>
      <c r="H85" s="517"/>
      <c r="I85" s="517"/>
      <c r="J85" s="517"/>
    </row>
    <row r="86" ht="15" hidden="1"/>
    <row r="87" spans="1:10" s="53" customFormat="1" ht="30" customHeight="1" hidden="1">
      <c r="A87" s="42" t="s">
        <v>332</v>
      </c>
      <c r="B87" s="508" t="s">
        <v>0</v>
      </c>
      <c r="C87" s="508"/>
      <c r="D87" s="508"/>
      <c r="E87" s="508"/>
      <c r="F87" s="508"/>
      <c r="G87" s="508"/>
      <c r="H87" s="42" t="s">
        <v>375</v>
      </c>
      <c r="I87" s="42" t="s">
        <v>376</v>
      </c>
      <c r="J87" s="42" t="s">
        <v>377</v>
      </c>
    </row>
    <row r="88" spans="1:10" s="53" customFormat="1" ht="15" hidden="1">
      <c r="A88" s="43">
        <v>1</v>
      </c>
      <c r="B88" s="509">
        <v>2</v>
      </c>
      <c r="C88" s="509"/>
      <c r="D88" s="509"/>
      <c r="E88" s="509"/>
      <c r="F88" s="509"/>
      <c r="G88" s="509"/>
      <c r="H88" s="43">
        <v>3</v>
      </c>
      <c r="I88" s="43">
        <v>4</v>
      </c>
      <c r="J88" s="43">
        <v>5</v>
      </c>
    </row>
    <row r="89" spans="1:10" ht="15" hidden="1">
      <c r="A89" s="44"/>
      <c r="B89" s="468"/>
      <c r="C89" s="468"/>
      <c r="D89" s="468"/>
      <c r="E89" s="468"/>
      <c r="F89" s="468"/>
      <c r="G89" s="468"/>
      <c r="H89" s="47"/>
      <c r="I89" s="47"/>
      <c r="J89" s="47"/>
    </row>
    <row r="90" spans="1:10" ht="15" hidden="1">
      <c r="A90" s="44"/>
      <c r="B90" s="468"/>
      <c r="C90" s="468"/>
      <c r="D90" s="468"/>
      <c r="E90" s="468"/>
      <c r="F90" s="468"/>
      <c r="G90" s="468"/>
      <c r="H90" s="47"/>
      <c r="I90" s="47"/>
      <c r="J90" s="47"/>
    </row>
    <row r="91" spans="1:10" ht="15" hidden="1">
      <c r="A91" s="46"/>
      <c r="B91" s="453" t="s">
        <v>343</v>
      </c>
      <c r="C91" s="453"/>
      <c r="D91" s="453"/>
      <c r="E91" s="453"/>
      <c r="F91" s="453"/>
      <c r="G91" s="453"/>
      <c r="H91" s="43" t="s">
        <v>46</v>
      </c>
      <c r="I91" s="43" t="s">
        <v>46</v>
      </c>
      <c r="J91" s="45"/>
    </row>
    <row r="92" ht="15" hidden="1"/>
    <row r="93" spans="1:10" ht="15" customHeight="1" hidden="1">
      <c r="A93" s="500" t="s">
        <v>384</v>
      </c>
      <c r="B93" s="500"/>
      <c r="C93" s="500"/>
      <c r="D93" s="500"/>
      <c r="E93" s="500"/>
      <c r="F93" s="500"/>
      <c r="G93" s="500"/>
      <c r="H93" s="500"/>
      <c r="I93" s="500"/>
      <c r="J93" s="500"/>
    </row>
    <row r="94" ht="15" hidden="1"/>
    <row r="95" spans="1:10" ht="15" hidden="1">
      <c r="A95" s="32" t="s">
        <v>329</v>
      </c>
      <c r="B95" s="32"/>
      <c r="C95" s="517"/>
      <c r="D95" s="517"/>
      <c r="E95" s="517"/>
      <c r="F95" s="517"/>
      <c r="G95" s="517"/>
      <c r="H95" s="517"/>
      <c r="I95" s="517"/>
      <c r="J95" s="517"/>
    </row>
    <row r="96" spans="1:10" ht="15" hidden="1">
      <c r="A96" s="32"/>
      <c r="B96" s="32"/>
      <c r="C96" s="32"/>
      <c r="D96" s="33"/>
      <c r="E96" s="33"/>
      <c r="F96" s="32"/>
      <c r="G96" s="32"/>
      <c r="H96" s="32"/>
      <c r="I96" s="32"/>
      <c r="J96" s="32"/>
    </row>
    <row r="97" spans="1:10" ht="15" hidden="1">
      <c r="A97" s="35" t="s">
        <v>330</v>
      </c>
      <c r="B97" s="35"/>
      <c r="C97" s="35"/>
      <c r="D97" s="517"/>
      <c r="E97" s="517"/>
      <c r="F97" s="517"/>
      <c r="G97" s="517"/>
      <c r="H97" s="517"/>
      <c r="I97" s="517"/>
      <c r="J97" s="517"/>
    </row>
    <row r="98" ht="15" hidden="1"/>
    <row r="99" spans="1:10" s="53" customFormat="1" ht="29.25" customHeight="1" hidden="1">
      <c r="A99" s="42" t="s">
        <v>332</v>
      </c>
      <c r="B99" s="508" t="s">
        <v>0</v>
      </c>
      <c r="C99" s="508"/>
      <c r="D99" s="508"/>
      <c r="E99" s="508"/>
      <c r="F99" s="508"/>
      <c r="G99" s="508"/>
      <c r="H99" s="42" t="s">
        <v>375</v>
      </c>
      <c r="I99" s="42" t="s">
        <v>376</v>
      </c>
      <c r="J99" s="42" t="s">
        <v>377</v>
      </c>
    </row>
    <row r="100" spans="1:10" s="53" customFormat="1" ht="15" hidden="1">
      <c r="A100" s="43">
        <v>1</v>
      </c>
      <c r="B100" s="509">
        <v>2</v>
      </c>
      <c r="C100" s="509"/>
      <c r="D100" s="509"/>
      <c r="E100" s="509"/>
      <c r="F100" s="509"/>
      <c r="G100" s="509"/>
      <c r="H100" s="43">
        <v>3</v>
      </c>
      <c r="I100" s="43">
        <v>4</v>
      </c>
      <c r="J100" s="43">
        <v>5</v>
      </c>
    </row>
    <row r="101" spans="1:10" ht="15" hidden="1">
      <c r="A101" s="44"/>
      <c r="B101" s="468"/>
      <c r="C101" s="468"/>
      <c r="D101" s="468"/>
      <c r="E101" s="468"/>
      <c r="F101" s="468"/>
      <c r="G101" s="468"/>
      <c r="H101" s="47"/>
      <c r="I101" s="47"/>
      <c r="J101" s="47"/>
    </row>
    <row r="102" spans="1:10" ht="15" hidden="1">
      <c r="A102" s="44"/>
      <c r="B102" s="468"/>
      <c r="C102" s="468"/>
      <c r="D102" s="468"/>
      <c r="E102" s="468"/>
      <c r="F102" s="468"/>
      <c r="G102" s="468"/>
      <c r="H102" s="47"/>
      <c r="I102" s="47"/>
      <c r="J102" s="47"/>
    </row>
    <row r="103" spans="1:10" ht="15" hidden="1">
      <c r="A103" s="46"/>
      <c r="B103" s="465" t="s">
        <v>343</v>
      </c>
      <c r="C103" s="466"/>
      <c r="D103" s="466"/>
      <c r="E103" s="466"/>
      <c r="F103" s="466"/>
      <c r="G103" s="467"/>
      <c r="H103" s="43" t="s">
        <v>46</v>
      </c>
      <c r="I103" s="43" t="s">
        <v>46</v>
      </c>
      <c r="J103" s="45"/>
    </row>
    <row r="105" spans="1:10" ht="15">
      <c r="A105" s="507" t="s">
        <v>385</v>
      </c>
      <c r="B105" s="507"/>
      <c r="C105" s="507"/>
      <c r="D105" s="507"/>
      <c r="E105" s="507"/>
      <c r="F105" s="507"/>
      <c r="G105" s="507"/>
      <c r="H105" s="507"/>
      <c r="I105" s="507"/>
      <c r="J105" s="507"/>
    </row>
    <row r="107" spans="1:10" ht="15">
      <c r="A107" s="32" t="s">
        <v>329</v>
      </c>
      <c r="B107" s="32"/>
      <c r="C107" s="517">
        <v>244</v>
      </c>
      <c r="D107" s="517"/>
      <c r="E107" s="517"/>
      <c r="F107" s="517"/>
      <c r="G107" s="517"/>
      <c r="H107" s="517"/>
      <c r="I107" s="517"/>
      <c r="J107" s="517"/>
    </row>
    <row r="108" spans="1:10" ht="15">
      <c r="A108" s="32"/>
      <c r="B108" s="32"/>
      <c r="C108" s="32"/>
      <c r="D108" s="32"/>
      <c r="E108" s="32"/>
      <c r="F108" s="32"/>
      <c r="G108" s="32"/>
      <c r="H108" s="32"/>
      <c r="I108" s="32"/>
      <c r="J108" s="32"/>
    </row>
    <row r="109" spans="1:10" ht="15">
      <c r="A109" s="35" t="s">
        <v>330</v>
      </c>
      <c r="B109" s="35"/>
      <c r="C109" s="35"/>
      <c r="D109" s="517" t="s">
        <v>586</v>
      </c>
      <c r="E109" s="517"/>
      <c r="F109" s="517"/>
      <c r="G109" s="517"/>
      <c r="H109" s="517"/>
      <c r="I109" s="517"/>
      <c r="J109" s="517"/>
    </row>
    <row r="111" spans="1:10" ht="15" hidden="1">
      <c r="A111" s="507" t="s">
        <v>386</v>
      </c>
      <c r="B111" s="507"/>
      <c r="C111" s="507"/>
      <c r="D111" s="507"/>
      <c r="E111" s="507"/>
      <c r="F111" s="507"/>
      <c r="G111" s="507"/>
      <c r="H111" s="507"/>
      <c r="I111" s="507"/>
      <c r="J111" s="507"/>
    </row>
    <row r="112" ht="15" hidden="1"/>
    <row r="113" spans="1:10" s="53" customFormat="1" ht="39" customHeight="1" hidden="1">
      <c r="A113" s="42" t="s">
        <v>332</v>
      </c>
      <c r="B113" s="508" t="s">
        <v>379</v>
      </c>
      <c r="C113" s="508"/>
      <c r="D113" s="508"/>
      <c r="E113" s="508"/>
      <c r="F113" s="508"/>
      <c r="G113" s="42" t="s">
        <v>387</v>
      </c>
      <c r="H113" s="42" t="s">
        <v>388</v>
      </c>
      <c r="I113" s="42" t="s">
        <v>389</v>
      </c>
      <c r="J113" s="42" t="s">
        <v>349</v>
      </c>
    </row>
    <row r="114" spans="1:10" s="53" customFormat="1" ht="15" hidden="1">
      <c r="A114" s="43">
        <v>1</v>
      </c>
      <c r="B114" s="509">
        <v>2</v>
      </c>
      <c r="C114" s="509"/>
      <c r="D114" s="509"/>
      <c r="E114" s="509"/>
      <c r="F114" s="509"/>
      <c r="G114" s="43">
        <v>3</v>
      </c>
      <c r="H114" s="43">
        <v>4</v>
      </c>
      <c r="I114" s="43">
        <v>5</v>
      </c>
      <c r="J114" s="43">
        <v>6</v>
      </c>
    </row>
    <row r="115" spans="1:10" ht="15" hidden="1">
      <c r="A115" s="46"/>
      <c r="B115" s="459"/>
      <c r="C115" s="460"/>
      <c r="D115" s="460"/>
      <c r="E115" s="460"/>
      <c r="F115" s="461"/>
      <c r="G115" s="45"/>
      <c r="H115" s="47"/>
      <c r="I115" s="47"/>
      <c r="J115" s="47"/>
    </row>
    <row r="116" spans="1:10" ht="15" hidden="1">
      <c r="A116" s="46"/>
      <c r="B116" s="459"/>
      <c r="C116" s="460"/>
      <c r="D116" s="460"/>
      <c r="E116" s="460"/>
      <c r="F116" s="461"/>
      <c r="G116" s="45"/>
      <c r="H116" s="47"/>
      <c r="I116" s="47"/>
      <c r="J116" s="47"/>
    </row>
    <row r="117" spans="1:10" ht="15" hidden="1">
      <c r="A117" s="46"/>
      <c r="B117" s="465" t="s">
        <v>390</v>
      </c>
      <c r="C117" s="466"/>
      <c r="D117" s="466"/>
      <c r="E117" s="466"/>
      <c r="F117" s="467"/>
      <c r="G117" s="43" t="s">
        <v>46</v>
      </c>
      <c r="H117" s="43" t="s">
        <v>46</v>
      </c>
      <c r="I117" s="43" t="s">
        <v>46</v>
      </c>
      <c r="J117" s="45"/>
    </row>
    <row r="118" ht="15" hidden="1"/>
    <row r="119" spans="1:10" ht="15" hidden="1">
      <c r="A119" s="507" t="s">
        <v>391</v>
      </c>
      <c r="B119" s="507"/>
      <c r="C119" s="507"/>
      <c r="D119" s="507"/>
      <c r="E119" s="507"/>
      <c r="F119" s="507"/>
      <c r="G119" s="507"/>
      <c r="H119" s="507"/>
      <c r="I119" s="507"/>
      <c r="J119" s="507"/>
    </row>
    <row r="120" ht="15" hidden="1"/>
    <row r="121" spans="1:10" s="53" customFormat="1" ht="39.75" customHeight="1" hidden="1">
      <c r="A121" s="42" t="s">
        <v>332</v>
      </c>
      <c r="B121" s="508" t="s">
        <v>379</v>
      </c>
      <c r="C121" s="508"/>
      <c r="D121" s="508"/>
      <c r="E121" s="508"/>
      <c r="F121" s="508"/>
      <c r="G121" s="508"/>
      <c r="H121" s="42" t="s">
        <v>392</v>
      </c>
      <c r="I121" s="42" t="s">
        <v>393</v>
      </c>
      <c r="J121" s="42" t="s">
        <v>394</v>
      </c>
    </row>
    <row r="122" spans="1:10" s="53" customFormat="1" ht="18.75" customHeight="1" hidden="1">
      <c r="A122" s="43">
        <v>1</v>
      </c>
      <c r="B122" s="509">
        <v>2</v>
      </c>
      <c r="C122" s="509"/>
      <c r="D122" s="509"/>
      <c r="E122" s="509"/>
      <c r="F122" s="509"/>
      <c r="G122" s="509"/>
      <c r="H122" s="43">
        <v>3</v>
      </c>
      <c r="I122" s="43">
        <v>4</v>
      </c>
      <c r="J122" s="43">
        <v>5</v>
      </c>
    </row>
    <row r="123" spans="1:10" ht="15" hidden="1">
      <c r="A123" s="44"/>
      <c r="B123" s="519"/>
      <c r="C123" s="520"/>
      <c r="D123" s="520"/>
      <c r="E123" s="520"/>
      <c r="F123" s="520"/>
      <c r="G123" s="521"/>
      <c r="H123" s="47"/>
      <c r="I123" s="47"/>
      <c r="J123" s="47"/>
    </row>
    <row r="124" spans="1:10" ht="15" hidden="1">
      <c r="A124" s="44"/>
      <c r="B124" s="519"/>
      <c r="C124" s="520"/>
      <c r="D124" s="520"/>
      <c r="E124" s="520"/>
      <c r="F124" s="520"/>
      <c r="G124" s="521"/>
      <c r="H124" s="47"/>
      <c r="I124" s="47"/>
      <c r="J124" s="47"/>
    </row>
    <row r="125" spans="1:10" ht="15" hidden="1">
      <c r="A125" s="46"/>
      <c r="B125" s="524" t="s">
        <v>343</v>
      </c>
      <c r="C125" s="525"/>
      <c r="D125" s="525"/>
      <c r="E125" s="525"/>
      <c r="F125" s="525"/>
      <c r="G125" s="526"/>
      <c r="H125" s="45"/>
      <c r="I125" s="45"/>
      <c r="J125" s="45"/>
    </row>
    <row r="126" ht="15" hidden="1"/>
    <row r="127" spans="1:10" ht="15" hidden="1">
      <c r="A127" s="507" t="s">
        <v>395</v>
      </c>
      <c r="B127" s="507"/>
      <c r="C127" s="507"/>
      <c r="D127" s="507"/>
      <c r="E127" s="507"/>
      <c r="F127" s="507"/>
      <c r="G127" s="507"/>
      <c r="H127" s="507"/>
      <c r="I127" s="507"/>
      <c r="J127" s="507"/>
    </row>
    <row r="128" ht="15" hidden="1"/>
    <row r="129" spans="1:10" s="53" customFormat="1" ht="40.5" customHeight="1" hidden="1">
      <c r="A129" s="42" t="s">
        <v>332</v>
      </c>
      <c r="B129" s="508" t="s">
        <v>0</v>
      </c>
      <c r="C129" s="508"/>
      <c r="D129" s="508"/>
      <c r="E129" s="508"/>
      <c r="F129" s="508"/>
      <c r="G129" s="42" t="s">
        <v>396</v>
      </c>
      <c r="H129" s="42" t="s">
        <v>397</v>
      </c>
      <c r="I129" s="42" t="s">
        <v>398</v>
      </c>
      <c r="J129" s="42" t="s">
        <v>399</v>
      </c>
    </row>
    <row r="130" spans="1:10" s="53" customFormat="1" ht="15" hidden="1">
      <c r="A130" s="43">
        <v>1</v>
      </c>
      <c r="B130" s="509">
        <v>2</v>
      </c>
      <c r="C130" s="509"/>
      <c r="D130" s="509"/>
      <c r="E130" s="509"/>
      <c r="F130" s="509"/>
      <c r="G130" s="43">
        <v>3</v>
      </c>
      <c r="H130" s="43">
        <v>4</v>
      </c>
      <c r="I130" s="43">
        <v>5</v>
      </c>
      <c r="J130" s="43">
        <v>6</v>
      </c>
    </row>
    <row r="131" spans="1:10" ht="15" hidden="1">
      <c r="A131" s="44"/>
      <c r="B131" s="459"/>
      <c r="C131" s="460"/>
      <c r="D131" s="460"/>
      <c r="E131" s="460"/>
      <c r="F131" s="461"/>
      <c r="G131" s="45"/>
      <c r="H131" s="47"/>
      <c r="I131" s="50"/>
      <c r="J131" s="47"/>
    </row>
    <row r="132" spans="1:10" ht="15" hidden="1">
      <c r="A132" s="44"/>
      <c r="B132" s="459"/>
      <c r="C132" s="460"/>
      <c r="D132" s="460"/>
      <c r="E132" s="460"/>
      <c r="F132" s="461"/>
      <c r="G132" s="45"/>
      <c r="H132" s="47"/>
      <c r="I132" s="50"/>
      <c r="J132" s="47"/>
    </row>
    <row r="133" spans="1:10" ht="15" hidden="1">
      <c r="A133" s="46"/>
      <c r="B133" s="465" t="s">
        <v>343</v>
      </c>
      <c r="C133" s="466"/>
      <c r="D133" s="466"/>
      <c r="E133" s="466"/>
      <c r="F133" s="467"/>
      <c r="G133" s="43" t="s">
        <v>46</v>
      </c>
      <c r="H133" s="43" t="s">
        <v>46</v>
      </c>
      <c r="I133" s="43" t="s">
        <v>46</v>
      </c>
      <c r="J133" s="45"/>
    </row>
    <row r="134" ht="15" hidden="1"/>
    <row r="135" spans="1:10" ht="15" hidden="1">
      <c r="A135" s="507" t="s">
        <v>400</v>
      </c>
      <c r="B135" s="507"/>
      <c r="C135" s="507"/>
      <c r="D135" s="507"/>
      <c r="E135" s="507"/>
      <c r="F135" s="507"/>
      <c r="G135" s="507"/>
      <c r="H135" s="507"/>
      <c r="I135" s="507"/>
      <c r="J135" s="507"/>
    </row>
    <row r="136" ht="15" hidden="1"/>
    <row r="137" spans="1:10" ht="36.75" customHeight="1" hidden="1">
      <c r="A137" s="42" t="s">
        <v>332</v>
      </c>
      <c r="B137" s="508" t="s">
        <v>0</v>
      </c>
      <c r="C137" s="508"/>
      <c r="D137" s="508"/>
      <c r="E137" s="508"/>
      <c r="F137" s="508"/>
      <c r="G137" s="508"/>
      <c r="H137" s="42" t="s">
        <v>401</v>
      </c>
      <c r="I137" s="42" t="s">
        <v>402</v>
      </c>
      <c r="J137" s="42" t="s">
        <v>403</v>
      </c>
    </row>
    <row r="138" spans="1:10" ht="15" hidden="1">
      <c r="A138" s="43">
        <v>1</v>
      </c>
      <c r="B138" s="509">
        <v>2</v>
      </c>
      <c r="C138" s="509"/>
      <c r="D138" s="509"/>
      <c r="E138" s="509"/>
      <c r="F138" s="509"/>
      <c r="G138" s="509"/>
      <c r="H138" s="43">
        <v>4</v>
      </c>
      <c r="I138" s="43">
        <v>5</v>
      </c>
      <c r="J138" s="43">
        <v>6</v>
      </c>
    </row>
    <row r="139" spans="1:10" ht="15" hidden="1">
      <c r="A139" s="44"/>
      <c r="B139" s="468"/>
      <c r="C139" s="468"/>
      <c r="D139" s="468"/>
      <c r="E139" s="468"/>
      <c r="F139" s="468"/>
      <c r="G139" s="468"/>
      <c r="H139" s="51"/>
      <c r="I139" s="51"/>
      <c r="J139" s="51"/>
    </row>
    <row r="140" spans="1:10" ht="15" hidden="1">
      <c r="A140" s="44"/>
      <c r="B140" s="468"/>
      <c r="C140" s="468"/>
      <c r="D140" s="468"/>
      <c r="E140" s="468"/>
      <c r="F140" s="468"/>
      <c r="G140" s="468"/>
      <c r="H140" s="51"/>
      <c r="I140" s="51"/>
      <c r="J140" s="51"/>
    </row>
    <row r="141" spans="1:10" ht="15" hidden="1">
      <c r="A141" s="46"/>
      <c r="B141" s="453" t="s">
        <v>343</v>
      </c>
      <c r="C141" s="453"/>
      <c r="D141" s="453"/>
      <c r="E141" s="453"/>
      <c r="F141" s="453"/>
      <c r="G141" s="453"/>
      <c r="H141" s="43" t="s">
        <v>46</v>
      </c>
      <c r="I141" s="43" t="s">
        <v>46</v>
      </c>
      <c r="J141" s="43" t="s">
        <v>46</v>
      </c>
    </row>
    <row r="142" ht="15" hidden="1"/>
    <row r="143" spans="1:10" ht="15" hidden="1">
      <c r="A143" s="507" t="s">
        <v>404</v>
      </c>
      <c r="B143" s="507"/>
      <c r="C143" s="507"/>
      <c r="D143" s="507"/>
      <c r="E143" s="507"/>
      <c r="F143" s="507"/>
      <c r="G143" s="507"/>
      <c r="H143" s="507"/>
      <c r="I143" s="507"/>
      <c r="J143" s="507"/>
    </row>
    <row r="144" ht="15" hidden="1"/>
    <row r="145" spans="1:10" s="53" customFormat="1" ht="39" customHeight="1" hidden="1">
      <c r="A145" s="52" t="s">
        <v>332</v>
      </c>
      <c r="B145" s="511" t="s">
        <v>379</v>
      </c>
      <c r="C145" s="512"/>
      <c r="D145" s="512"/>
      <c r="E145" s="512"/>
      <c r="F145" s="512"/>
      <c r="G145" s="513"/>
      <c r="H145" s="52" t="s">
        <v>405</v>
      </c>
      <c r="I145" s="52" t="s">
        <v>406</v>
      </c>
      <c r="J145" s="42" t="s">
        <v>407</v>
      </c>
    </row>
    <row r="146" spans="1:10" s="53" customFormat="1" ht="15" hidden="1">
      <c r="A146" s="43">
        <v>1</v>
      </c>
      <c r="B146" s="514">
        <v>2</v>
      </c>
      <c r="C146" s="515"/>
      <c r="D146" s="515"/>
      <c r="E146" s="515"/>
      <c r="F146" s="515"/>
      <c r="G146" s="516"/>
      <c r="H146" s="43">
        <v>3</v>
      </c>
      <c r="I146" s="43">
        <v>4</v>
      </c>
      <c r="J146" s="43">
        <v>5</v>
      </c>
    </row>
    <row r="147" spans="1:10" ht="15" hidden="1">
      <c r="A147" s="46"/>
      <c r="B147" s="459"/>
      <c r="C147" s="460"/>
      <c r="D147" s="460"/>
      <c r="E147" s="460"/>
      <c r="F147" s="460"/>
      <c r="G147" s="461"/>
      <c r="H147" s="45"/>
      <c r="I147" s="45"/>
      <c r="J147" s="45"/>
    </row>
    <row r="148" spans="1:10" ht="15" hidden="1">
      <c r="A148" s="46"/>
      <c r="B148" s="459"/>
      <c r="C148" s="460"/>
      <c r="D148" s="460"/>
      <c r="E148" s="460"/>
      <c r="F148" s="460"/>
      <c r="G148" s="461"/>
      <c r="H148" s="45"/>
      <c r="I148" s="45"/>
      <c r="J148" s="45"/>
    </row>
    <row r="149" spans="1:10" ht="15" hidden="1">
      <c r="A149" s="46"/>
      <c r="B149" s="465" t="s">
        <v>343</v>
      </c>
      <c r="C149" s="466"/>
      <c r="D149" s="466"/>
      <c r="E149" s="466"/>
      <c r="F149" s="466"/>
      <c r="G149" s="467"/>
      <c r="H149" s="43" t="s">
        <v>46</v>
      </c>
      <c r="I149" s="43" t="s">
        <v>46</v>
      </c>
      <c r="J149" s="45"/>
    </row>
    <row r="150" ht="15" hidden="1"/>
    <row r="151" spans="1:10" ht="15" hidden="1">
      <c r="A151" s="507" t="s">
        <v>408</v>
      </c>
      <c r="B151" s="507"/>
      <c r="C151" s="507"/>
      <c r="D151" s="507"/>
      <c r="E151" s="507"/>
      <c r="F151" s="507"/>
      <c r="G151" s="507"/>
      <c r="H151" s="507"/>
      <c r="I151" s="507"/>
      <c r="J151" s="507"/>
    </row>
    <row r="152" ht="15" hidden="1"/>
    <row r="153" spans="1:10" s="53" customFormat="1" ht="27" customHeight="1" hidden="1">
      <c r="A153" s="42" t="s">
        <v>332</v>
      </c>
      <c r="B153" s="508" t="s">
        <v>379</v>
      </c>
      <c r="C153" s="508"/>
      <c r="D153" s="508"/>
      <c r="E153" s="508"/>
      <c r="F153" s="508"/>
      <c r="G153" s="508"/>
      <c r="H153" s="508"/>
      <c r="I153" s="42" t="s">
        <v>409</v>
      </c>
      <c r="J153" s="42" t="s">
        <v>410</v>
      </c>
    </row>
    <row r="154" spans="1:10" s="53" customFormat="1" ht="15" hidden="1">
      <c r="A154" s="43">
        <v>1</v>
      </c>
      <c r="B154" s="509">
        <v>2</v>
      </c>
      <c r="C154" s="509"/>
      <c r="D154" s="509"/>
      <c r="E154" s="509"/>
      <c r="F154" s="509"/>
      <c r="G154" s="509"/>
      <c r="H154" s="509"/>
      <c r="I154" s="43">
        <v>3</v>
      </c>
      <c r="J154" s="43">
        <v>4</v>
      </c>
    </row>
    <row r="155" spans="1:10" ht="15" hidden="1">
      <c r="A155" s="44"/>
      <c r="B155" s="468"/>
      <c r="C155" s="468"/>
      <c r="D155" s="468"/>
      <c r="E155" s="468"/>
      <c r="F155" s="468"/>
      <c r="G155" s="468"/>
      <c r="H155" s="468"/>
      <c r="I155" s="45"/>
      <c r="J155" s="45"/>
    </row>
    <row r="156" spans="1:10" ht="15" hidden="1">
      <c r="A156" s="44"/>
      <c r="B156" s="468"/>
      <c r="C156" s="468"/>
      <c r="D156" s="468"/>
      <c r="E156" s="468"/>
      <c r="F156" s="468"/>
      <c r="G156" s="468"/>
      <c r="H156" s="468"/>
      <c r="I156" s="45"/>
      <c r="J156" s="45"/>
    </row>
    <row r="157" spans="1:10" ht="15" hidden="1">
      <c r="A157" s="46"/>
      <c r="B157" s="510" t="s">
        <v>343</v>
      </c>
      <c r="C157" s="510"/>
      <c r="D157" s="510"/>
      <c r="E157" s="510"/>
      <c r="F157" s="510"/>
      <c r="G157" s="510"/>
      <c r="H157" s="510"/>
      <c r="I157" s="43" t="s">
        <v>46</v>
      </c>
      <c r="J157" s="45"/>
    </row>
    <row r="158" ht="15" hidden="1"/>
    <row r="159" spans="1:10" ht="15" customHeight="1">
      <c r="A159" s="500" t="s">
        <v>414</v>
      </c>
      <c r="B159" s="500"/>
      <c r="C159" s="500"/>
      <c r="D159" s="500"/>
      <c r="E159" s="500"/>
      <c r="F159" s="500"/>
      <c r="G159" s="500"/>
      <c r="H159" s="500"/>
      <c r="I159" s="500"/>
      <c r="J159" s="500"/>
    </row>
    <row r="161" spans="1:10" s="53" customFormat="1" ht="25.5" customHeight="1">
      <c r="A161" s="42" t="s">
        <v>332</v>
      </c>
      <c r="B161" s="508" t="s">
        <v>379</v>
      </c>
      <c r="C161" s="508"/>
      <c r="D161" s="508"/>
      <c r="E161" s="508"/>
      <c r="F161" s="508"/>
      <c r="G161" s="508"/>
      <c r="H161" s="42" t="s">
        <v>401</v>
      </c>
      <c r="I161" s="42" t="s">
        <v>411</v>
      </c>
      <c r="J161" s="42" t="s">
        <v>412</v>
      </c>
    </row>
    <row r="162" spans="1:10" s="53" customFormat="1" ht="15">
      <c r="A162" s="43">
        <v>1</v>
      </c>
      <c r="B162" s="509">
        <v>2</v>
      </c>
      <c r="C162" s="509"/>
      <c r="D162" s="509"/>
      <c r="E162" s="509"/>
      <c r="F162" s="509"/>
      <c r="G162" s="509"/>
      <c r="H162" s="43">
        <v>3</v>
      </c>
      <c r="I162" s="43">
        <v>4</v>
      </c>
      <c r="J162" s="43">
        <v>5</v>
      </c>
    </row>
    <row r="163" spans="1:10" ht="15">
      <c r="A163" s="48" t="s">
        <v>11</v>
      </c>
      <c r="B163" s="468" t="s">
        <v>580</v>
      </c>
      <c r="C163" s="468"/>
      <c r="D163" s="468"/>
      <c r="E163" s="468"/>
      <c r="F163" s="468"/>
      <c r="G163" s="468"/>
      <c r="H163" s="43">
        <v>1</v>
      </c>
      <c r="I163" s="101"/>
      <c r="J163" s="104">
        <v>1677900</v>
      </c>
    </row>
    <row r="164" spans="1:10" ht="15">
      <c r="A164" s="48" t="s">
        <v>12</v>
      </c>
      <c r="B164" s="468" t="s">
        <v>581</v>
      </c>
      <c r="C164" s="468"/>
      <c r="D164" s="468"/>
      <c r="E164" s="468"/>
      <c r="F164" s="468"/>
      <c r="G164" s="468"/>
      <c r="H164" s="43">
        <v>1</v>
      </c>
      <c r="I164" s="101"/>
      <c r="J164" s="104">
        <v>1420000</v>
      </c>
    </row>
    <row r="165" spans="1:10" ht="15">
      <c r="A165" s="46"/>
      <c r="B165" s="453" t="s">
        <v>343</v>
      </c>
      <c r="C165" s="453"/>
      <c r="D165" s="453"/>
      <c r="E165" s="453"/>
      <c r="F165" s="453"/>
      <c r="G165" s="453"/>
      <c r="H165" s="45"/>
      <c r="I165" s="43" t="s">
        <v>46</v>
      </c>
      <c r="J165" s="45">
        <f>J163+J164</f>
        <v>3097900</v>
      </c>
    </row>
    <row r="168" ht="15">
      <c r="A168" s="31" t="s">
        <v>243</v>
      </c>
    </row>
    <row r="169" spans="1:8" ht="15">
      <c r="A169" s="31" t="s">
        <v>244</v>
      </c>
      <c r="D169" s="502" t="s">
        <v>582</v>
      </c>
      <c r="E169" s="502"/>
      <c r="F169" s="103"/>
      <c r="G169" s="502" t="s">
        <v>575</v>
      </c>
      <c r="H169" s="502"/>
    </row>
    <row r="170" spans="4:8" s="54" customFormat="1" ht="11.25">
      <c r="D170" s="501" t="s">
        <v>245</v>
      </c>
      <c r="E170" s="501"/>
      <c r="F170" s="54" t="s">
        <v>20</v>
      </c>
      <c r="G170" s="501" t="s">
        <v>21</v>
      </c>
      <c r="H170" s="501"/>
    </row>
    <row r="172" spans="1:8" ht="15">
      <c r="A172" s="31" t="s">
        <v>246</v>
      </c>
      <c r="D172" s="502" t="s">
        <v>583</v>
      </c>
      <c r="E172" s="502"/>
      <c r="F172" s="103" t="s">
        <v>584</v>
      </c>
      <c r="G172" s="502" t="s">
        <v>585</v>
      </c>
      <c r="H172" s="502"/>
    </row>
    <row r="173" spans="1:8" ht="15">
      <c r="A173" s="54"/>
      <c r="B173" s="54"/>
      <c r="C173" s="54"/>
      <c r="D173" s="501" t="s">
        <v>245</v>
      </c>
      <c r="E173" s="501"/>
      <c r="F173" s="54" t="s">
        <v>247</v>
      </c>
      <c r="G173" s="501" t="s">
        <v>248</v>
      </c>
      <c r="H173" s="501"/>
    </row>
    <row r="175" ht="15">
      <c r="A175" s="31" t="s">
        <v>656</v>
      </c>
    </row>
  </sheetData>
  <sheetProtection/>
  <mergeCells count="136">
    <mergeCell ref="A1:J1"/>
    <mergeCell ref="A3:J3"/>
    <mergeCell ref="C5:J5"/>
    <mergeCell ref="D7:J7"/>
    <mergeCell ref="A9:J9"/>
    <mergeCell ref="A11:A13"/>
    <mergeCell ref="B11:B13"/>
    <mergeCell ref="C11:C13"/>
    <mergeCell ref="D11:G11"/>
    <mergeCell ref="H11:H13"/>
    <mergeCell ref="I11:I13"/>
    <mergeCell ref="J11:J13"/>
    <mergeCell ref="D12:D13"/>
    <mergeCell ref="E12:G12"/>
    <mergeCell ref="A18:B18"/>
    <mergeCell ref="A20:J20"/>
    <mergeCell ref="B22:F22"/>
    <mergeCell ref="B23:F23"/>
    <mergeCell ref="B24:F24"/>
    <mergeCell ref="B25:F25"/>
    <mergeCell ref="B26:F26"/>
    <mergeCell ref="A28:J28"/>
    <mergeCell ref="B30:F30"/>
    <mergeCell ref="B31:F31"/>
    <mergeCell ref="B32:F32"/>
    <mergeCell ref="B33:F33"/>
    <mergeCell ref="B34:F34"/>
    <mergeCell ref="A36:J36"/>
    <mergeCell ref="B38:H38"/>
    <mergeCell ref="B39:H39"/>
    <mergeCell ref="B40:H40"/>
    <mergeCell ref="A41:A42"/>
    <mergeCell ref="B41:H41"/>
    <mergeCell ref="I41:I42"/>
    <mergeCell ref="J41:J42"/>
    <mergeCell ref="B42:H42"/>
    <mergeCell ref="B43:H43"/>
    <mergeCell ref="B44:H44"/>
    <mergeCell ref="B45:H45"/>
    <mergeCell ref="A46:A47"/>
    <mergeCell ref="B46:H46"/>
    <mergeCell ref="I46:I47"/>
    <mergeCell ref="J46:J47"/>
    <mergeCell ref="B47:H47"/>
    <mergeCell ref="B48:H48"/>
    <mergeCell ref="B49:H49"/>
    <mergeCell ref="B50:H50"/>
    <mergeCell ref="B51:H51"/>
    <mergeCell ref="B52:H52"/>
    <mergeCell ref="B53:H53"/>
    <mergeCell ref="A55:J55"/>
    <mergeCell ref="A57:J57"/>
    <mergeCell ref="C59:J59"/>
    <mergeCell ref="D61:J61"/>
    <mergeCell ref="B63:G63"/>
    <mergeCell ref="B64:G64"/>
    <mergeCell ref="B65:G65"/>
    <mergeCell ref="B66:G66"/>
    <mergeCell ref="B67:G67"/>
    <mergeCell ref="A69:J69"/>
    <mergeCell ref="C71:J71"/>
    <mergeCell ref="D73:J73"/>
    <mergeCell ref="B75:G75"/>
    <mergeCell ref="B76:G76"/>
    <mergeCell ref="B77:G77"/>
    <mergeCell ref="B78:G78"/>
    <mergeCell ref="B79:G79"/>
    <mergeCell ref="A81:J81"/>
    <mergeCell ref="C83:J83"/>
    <mergeCell ref="D85:J85"/>
    <mergeCell ref="B87:G87"/>
    <mergeCell ref="B88:G88"/>
    <mergeCell ref="B89:G89"/>
    <mergeCell ref="B90:G90"/>
    <mergeCell ref="B91:G91"/>
    <mergeCell ref="A93:J93"/>
    <mergeCell ref="C95:J95"/>
    <mergeCell ref="D97:J97"/>
    <mergeCell ref="B99:G99"/>
    <mergeCell ref="B100:G100"/>
    <mergeCell ref="B101:G101"/>
    <mergeCell ref="B102:G102"/>
    <mergeCell ref="B103:G103"/>
    <mergeCell ref="A105:J105"/>
    <mergeCell ref="C107:J107"/>
    <mergeCell ref="D109:J109"/>
    <mergeCell ref="A111:J111"/>
    <mergeCell ref="B113:F113"/>
    <mergeCell ref="B114:F114"/>
    <mergeCell ref="B115:F115"/>
    <mergeCell ref="B116:F116"/>
    <mergeCell ref="B117:F117"/>
    <mergeCell ref="A119:J119"/>
    <mergeCell ref="B121:G121"/>
    <mergeCell ref="B122:G122"/>
    <mergeCell ref="B123:G123"/>
    <mergeCell ref="B124:G124"/>
    <mergeCell ref="B125:G125"/>
    <mergeCell ref="A127:J127"/>
    <mergeCell ref="B129:F129"/>
    <mergeCell ref="B130:F130"/>
    <mergeCell ref="B131:F131"/>
    <mergeCell ref="B132:F132"/>
    <mergeCell ref="B133:F133"/>
    <mergeCell ref="A135:J135"/>
    <mergeCell ref="B137:G137"/>
    <mergeCell ref="B138:G138"/>
    <mergeCell ref="B139:G139"/>
    <mergeCell ref="B140:G140"/>
    <mergeCell ref="B141:G141"/>
    <mergeCell ref="A143:J143"/>
    <mergeCell ref="B145:G145"/>
    <mergeCell ref="B146:G146"/>
    <mergeCell ref="B147:G147"/>
    <mergeCell ref="B148:G148"/>
    <mergeCell ref="B149:G149"/>
    <mergeCell ref="A151:J151"/>
    <mergeCell ref="B153:H153"/>
    <mergeCell ref="B154:H154"/>
    <mergeCell ref="B155:H155"/>
    <mergeCell ref="B156:H156"/>
    <mergeCell ref="B157:H157"/>
    <mergeCell ref="A159:J159"/>
    <mergeCell ref="B161:G161"/>
    <mergeCell ref="B162:G162"/>
    <mergeCell ref="B163:G163"/>
    <mergeCell ref="B164:G164"/>
    <mergeCell ref="B165:G165"/>
    <mergeCell ref="D173:E173"/>
    <mergeCell ref="G173:H173"/>
    <mergeCell ref="D169:E169"/>
    <mergeCell ref="G169:H169"/>
    <mergeCell ref="D170:E170"/>
    <mergeCell ref="G170:H170"/>
    <mergeCell ref="D172:E172"/>
    <mergeCell ref="G172:H17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E48"/>
  <sheetViews>
    <sheetView zoomScalePageLayoutView="0" workbookViewId="0" topLeftCell="A27">
      <selection activeCell="CX48" sqref="CX48"/>
    </sheetView>
  </sheetViews>
  <sheetFormatPr defaultColWidth="0.875" defaultRowHeight="12.75"/>
  <cols>
    <col min="1" max="54" width="0.875" style="79" customWidth="1"/>
    <col min="55" max="55" width="2.25390625" style="79" customWidth="1"/>
    <col min="56" max="56" width="1.25" style="79" customWidth="1"/>
    <col min="57" max="74" width="0.875" style="79" customWidth="1"/>
    <col min="75" max="77" width="3.00390625" style="79" customWidth="1"/>
    <col min="78" max="87" width="0.875" style="79" customWidth="1"/>
    <col min="88" max="88" width="2.375" style="79" customWidth="1"/>
    <col min="89" max="16384" width="0.875" style="79" customWidth="1"/>
  </cols>
  <sheetData>
    <row r="1" spans="103:165" s="59" customFormat="1" ht="18.75" hidden="1">
      <c r="CY1" s="60"/>
      <c r="CZ1" s="60"/>
      <c r="DA1" s="60"/>
      <c r="DB1" s="60"/>
      <c r="DC1" s="60"/>
      <c r="DD1" s="60"/>
      <c r="DE1" s="60"/>
      <c r="DF1" s="60"/>
      <c r="DG1" s="60"/>
      <c r="DH1" s="60"/>
      <c r="DI1" s="60"/>
      <c r="DJ1" s="60"/>
      <c r="DK1" s="60"/>
      <c r="DL1" s="60"/>
      <c r="DM1" s="60"/>
      <c r="DN1" s="60"/>
      <c r="DO1" s="60"/>
      <c r="DP1" s="191" t="s">
        <v>420</v>
      </c>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row>
    <row r="2" spans="103:165" s="59" customFormat="1" ht="18.75" hidden="1">
      <c r="CY2" s="60"/>
      <c r="CZ2" s="60"/>
      <c r="DA2" s="60"/>
      <c r="DB2" s="60"/>
      <c r="DC2" s="60"/>
      <c r="DD2" s="60"/>
      <c r="DE2" s="60"/>
      <c r="DF2" s="60"/>
      <c r="DG2" s="60"/>
      <c r="DH2" s="60"/>
      <c r="DI2" s="60"/>
      <c r="DJ2" s="60"/>
      <c r="DK2" s="60"/>
      <c r="DL2" s="60"/>
      <c r="DM2" s="60"/>
      <c r="DN2" s="60"/>
      <c r="DO2" s="60"/>
      <c r="DP2" s="191" t="s">
        <v>302</v>
      </c>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row>
    <row r="3" spans="103:165" s="59" customFormat="1" ht="18.75" hidden="1">
      <c r="CY3" s="61"/>
      <c r="CZ3" s="61"/>
      <c r="DA3" s="61"/>
      <c r="DB3" s="61"/>
      <c r="DC3" s="61"/>
      <c r="DD3" s="61"/>
      <c r="DE3" s="61"/>
      <c r="DF3" s="61"/>
      <c r="DG3" s="61"/>
      <c r="DH3" s="61"/>
      <c r="DI3" s="61"/>
      <c r="DJ3" s="61"/>
      <c r="DK3" s="61"/>
      <c r="DL3" s="61"/>
      <c r="DM3" s="61"/>
      <c r="DN3" s="61"/>
      <c r="DO3" s="61"/>
      <c r="DP3" s="191" t="s">
        <v>421</v>
      </c>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row>
    <row r="4" s="62" customFormat="1" ht="13.5" customHeight="1" hidden="1"/>
    <row r="5" spans="111:165" s="62" customFormat="1" ht="18.75" customHeight="1">
      <c r="DG5" s="646" t="s">
        <v>422</v>
      </c>
      <c r="DH5" s="646"/>
      <c r="DI5" s="646"/>
      <c r="DJ5" s="646"/>
      <c r="DK5" s="646"/>
      <c r="DL5" s="646"/>
      <c r="DM5" s="646"/>
      <c r="DN5" s="646"/>
      <c r="DO5" s="646"/>
      <c r="DP5" s="646"/>
      <c r="DQ5" s="646"/>
      <c r="DR5" s="646"/>
      <c r="DS5" s="646"/>
      <c r="DT5" s="646"/>
      <c r="DU5" s="646"/>
      <c r="DV5" s="646"/>
      <c r="DW5" s="646"/>
      <c r="DX5" s="646"/>
      <c r="DY5" s="646"/>
      <c r="DZ5" s="646"/>
      <c r="EA5" s="646"/>
      <c r="EB5" s="646"/>
      <c r="EC5" s="646"/>
      <c r="ED5" s="646"/>
      <c r="EE5" s="646"/>
      <c r="EF5" s="646"/>
      <c r="EG5" s="646"/>
      <c r="EH5" s="646"/>
      <c r="EI5" s="646"/>
      <c r="EJ5" s="646"/>
      <c r="EK5" s="646"/>
      <c r="EL5" s="646"/>
      <c r="EM5" s="646"/>
      <c r="EN5" s="646"/>
      <c r="EO5" s="646"/>
      <c r="EP5" s="646"/>
      <c r="EQ5" s="646"/>
      <c r="ER5" s="646"/>
      <c r="ES5" s="646"/>
      <c r="ET5" s="646"/>
      <c r="EU5" s="646"/>
      <c r="EV5" s="646"/>
      <c r="EW5" s="646"/>
      <c r="EX5" s="646"/>
      <c r="EY5" s="646"/>
      <c r="EZ5" s="646"/>
      <c r="FA5" s="646"/>
      <c r="FB5" s="646"/>
      <c r="FC5" s="646"/>
      <c r="FD5" s="646"/>
      <c r="FE5" s="646"/>
      <c r="FF5" s="646"/>
      <c r="FG5" s="646"/>
      <c r="FH5" s="646"/>
      <c r="FI5" s="646"/>
    </row>
    <row r="6" spans="111:165" s="62" customFormat="1" ht="37.5" customHeight="1">
      <c r="DG6" s="647" t="s">
        <v>456</v>
      </c>
      <c r="DH6" s="647"/>
      <c r="DI6" s="647"/>
      <c r="DJ6" s="647"/>
      <c r="DK6" s="647"/>
      <c r="DL6" s="647"/>
      <c r="DM6" s="647"/>
      <c r="DN6" s="647"/>
      <c r="DO6" s="647"/>
      <c r="DP6" s="647"/>
      <c r="DQ6" s="647"/>
      <c r="DR6" s="647"/>
      <c r="DS6" s="647"/>
      <c r="DT6" s="647"/>
      <c r="DU6" s="647"/>
      <c r="DV6" s="647"/>
      <c r="DW6" s="647"/>
      <c r="DX6" s="647"/>
      <c r="DY6" s="647"/>
      <c r="DZ6" s="647"/>
      <c r="EA6" s="647"/>
      <c r="EB6" s="647"/>
      <c r="EC6" s="647"/>
      <c r="ED6" s="647"/>
      <c r="EE6" s="647"/>
      <c r="EF6" s="647"/>
      <c r="EG6" s="647"/>
      <c r="EH6" s="647"/>
      <c r="EI6" s="647"/>
      <c r="EJ6" s="647"/>
      <c r="EK6" s="647"/>
      <c r="EL6" s="647"/>
      <c r="EM6" s="647"/>
      <c r="EN6" s="647"/>
      <c r="EO6" s="647"/>
      <c r="EP6" s="647"/>
      <c r="EQ6" s="647"/>
      <c r="ER6" s="647"/>
      <c r="ES6" s="647"/>
      <c r="ET6" s="647"/>
      <c r="EU6" s="647"/>
      <c r="EV6" s="647"/>
      <c r="EW6" s="647"/>
      <c r="EX6" s="647"/>
      <c r="EY6" s="647"/>
      <c r="EZ6" s="647"/>
      <c r="FA6" s="647"/>
      <c r="FB6" s="647"/>
      <c r="FC6" s="647"/>
      <c r="FD6" s="647"/>
      <c r="FE6" s="647"/>
      <c r="FF6" s="647"/>
      <c r="FG6" s="647"/>
      <c r="FH6" s="647"/>
      <c r="FI6" s="647"/>
    </row>
    <row r="7" spans="92:165" s="62" customFormat="1" ht="12" customHeight="1">
      <c r="CN7" s="63"/>
      <c r="CO7" s="63"/>
      <c r="CP7" s="63"/>
      <c r="CQ7" s="63"/>
      <c r="CR7" s="63"/>
      <c r="CS7" s="63"/>
      <c r="CT7" s="63"/>
      <c r="CU7" s="63"/>
      <c r="CV7" s="63"/>
      <c r="CW7" s="63"/>
      <c r="CX7" s="63"/>
      <c r="CY7" s="63"/>
      <c r="CZ7" s="63"/>
      <c r="DA7" s="63"/>
      <c r="DB7" s="63"/>
      <c r="DC7" s="63"/>
      <c r="DD7" s="63"/>
      <c r="DE7" s="63"/>
      <c r="DF7" s="63"/>
      <c r="DG7" s="648" t="s">
        <v>423</v>
      </c>
      <c r="DH7" s="648"/>
      <c r="DI7" s="648"/>
      <c r="DJ7" s="648"/>
      <c r="DK7" s="648"/>
      <c r="DL7" s="648"/>
      <c r="DM7" s="648"/>
      <c r="DN7" s="648"/>
      <c r="DO7" s="648"/>
      <c r="DP7" s="648"/>
      <c r="DQ7" s="648"/>
      <c r="DR7" s="648"/>
      <c r="DS7" s="648"/>
      <c r="DT7" s="648"/>
      <c r="DU7" s="648"/>
      <c r="DV7" s="648"/>
      <c r="DW7" s="648"/>
      <c r="DX7" s="648"/>
      <c r="DY7" s="648"/>
      <c r="DZ7" s="648"/>
      <c r="EA7" s="648"/>
      <c r="EB7" s="648"/>
      <c r="EC7" s="648"/>
      <c r="ED7" s="648"/>
      <c r="EE7" s="648"/>
      <c r="EF7" s="648"/>
      <c r="EG7" s="648"/>
      <c r="EH7" s="648"/>
      <c r="EI7" s="648"/>
      <c r="EJ7" s="648"/>
      <c r="EK7" s="648"/>
      <c r="EL7" s="648"/>
      <c r="EM7" s="648"/>
      <c r="EN7" s="648"/>
      <c r="EO7" s="648"/>
      <c r="EP7" s="648"/>
      <c r="EQ7" s="648"/>
      <c r="ER7" s="648"/>
      <c r="ES7" s="648"/>
      <c r="ET7" s="648"/>
      <c r="EU7" s="648"/>
      <c r="EV7" s="648"/>
      <c r="EW7" s="648"/>
      <c r="EX7" s="648"/>
      <c r="EY7" s="648"/>
      <c r="EZ7" s="648"/>
      <c r="FA7" s="648"/>
      <c r="FB7" s="648"/>
      <c r="FC7" s="648"/>
      <c r="FD7" s="648"/>
      <c r="FE7" s="648"/>
      <c r="FF7" s="648"/>
      <c r="FG7" s="648"/>
      <c r="FH7" s="648"/>
      <c r="FI7" s="648"/>
    </row>
    <row r="8" spans="92:165" s="62" customFormat="1" ht="13.5" customHeight="1" hidden="1">
      <c r="CN8" s="63"/>
      <c r="CO8" s="63"/>
      <c r="CP8" s="63"/>
      <c r="CQ8" s="63"/>
      <c r="CR8" s="63"/>
      <c r="CS8" s="63"/>
      <c r="CT8" s="63"/>
      <c r="CU8" s="63"/>
      <c r="CV8" s="63"/>
      <c r="CW8" s="63"/>
      <c r="CX8" s="63"/>
      <c r="CY8" s="63"/>
      <c r="CZ8" s="63"/>
      <c r="DA8" s="63"/>
      <c r="DB8" s="63"/>
      <c r="DC8" s="63"/>
      <c r="DD8" s="63"/>
      <c r="DE8" s="63"/>
      <c r="DF8" s="63"/>
      <c r="DG8" s="644"/>
      <c r="DH8" s="644"/>
      <c r="DI8" s="644"/>
      <c r="DJ8" s="644"/>
      <c r="DK8" s="644"/>
      <c r="DL8" s="644"/>
      <c r="DM8" s="644"/>
      <c r="DN8" s="644"/>
      <c r="DO8" s="644"/>
      <c r="DP8" s="644"/>
      <c r="DQ8" s="644"/>
      <c r="DR8" s="644"/>
      <c r="DS8" s="644"/>
      <c r="DT8" s="644"/>
      <c r="DU8" s="644"/>
      <c r="DV8" s="644"/>
      <c r="DW8" s="644"/>
      <c r="DX8" s="644"/>
      <c r="DY8" s="644"/>
      <c r="DZ8" s="644"/>
      <c r="EA8" s="644"/>
      <c r="EB8" s="644"/>
      <c r="EC8" s="644"/>
      <c r="ED8" s="644"/>
      <c r="EE8" s="644"/>
      <c r="EF8" s="644"/>
      <c r="EG8" s="644"/>
      <c r="EH8" s="644"/>
      <c r="EI8" s="644"/>
      <c r="EJ8" s="644"/>
      <c r="EK8" s="644"/>
      <c r="EL8" s="644"/>
      <c r="EM8" s="644"/>
      <c r="EN8" s="644"/>
      <c r="EO8" s="644"/>
      <c r="EP8" s="644"/>
      <c r="EQ8" s="644"/>
      <c r="ER8" s="644"/>
      <c r="ES8" s="644"/>
      <c r="ET8" s="644"/>
      <c r="EU8" s="644"/>
      <c r="EV8" s="644"/>
      <c r="EW8" s="644"/>
      <c r="EX8" s="644"/>
      <c r="EY8" s="644"/>
      <c r="EZ8" s="644"/>
      <c r="FA8" s="644"/>
      <c r="FB8" s="644"/>
      <c r="FC8" s="644"/>
      <c r="FD8" s="644"/>
      <c r="FE8" s="644"/>
      <c r="FF8" s="644"/>
      <c r="FG8" s="644"/>
      <c r="FH8" s="644"/>
      <c r="FI8" s="644"/>
    </row>
    <row r="9" spans="92:165" s="62" customFormat="1" ht="12.75" customHeight="1">
      <c r="CN9" s="65"/>
      <c r="CO9" s="65"/>
      <c r="CP9" s="65"/>
      <c r="CQ9" s="65"/>
      <c r="CR9" s="65"/>
      <c r="CS9" s="65"/>
      <c r="CT9" s="65"/>
      <c r="CU9" s="65"/>
      <c r="CV9" s="65"/>
      <c r="CW9" s="65"/>
      <c r="CX9" s="65"/>
      <c r="CY9" s="65"/>
      <c r="CZ9" s="65"/>
      <c r="DA9" s="65"/>
      <c r="DB9" s="65"/>
      <c r="DC9" s="65"/>
      <c r="DD9" s="65"/>
      <c r="DE9" s="65"/>
      <c r="DF9" s="65"/>
      <c r="DG9" s="645" t="s">
        <v>424</v>
      </c>
      <c r="DH9" s="645"/>
      <c r="DI9" s="645"/>
      <c r="DJ9" s="645"/>
      <c r="DK9" s="645"/>
      <c r="DL9" s="645"/>
      <c r="DM9" s="645"/>
      <c r="DN9" s="645"/>
      <c r="DO9" s="645"/>
      <c r="DP9" s="645"/>
      <c r="DQ9" s="645"/>
      <c r="DR9" s="645"/>
      <c r="DS9" s="645"/>
      <c r="DT9" s="645"/>
      <c r="DU9" s="645"/>
      <c r="DV9" s="645"/>
      <c r="DW9" s="645"/>
      <c r="DX9" s="645"/>
      <c r="DY9" s="645"/>
      <c r="DZ9" s="645"/>
      <c r="EA9" s="645"/>
      <c r="EB9" s="645"/>
      <c r="EC9" s="645"/>
      <c r="ED9" s="645"/>
      <c r="EE9" s="645"/>
      <c r="EF9" s="645"/>
      <c r="EG9" s="645"/>
      <c r="EH9" s="645"/>
      <c r="EI9" s="645"/>
      <c r="EJ9" s="645"/>
      <c r="EK9" s="645"/>
      <c r="EL9" s="645"/>
      <c r="EM9" s="645"/>
      <c r="EN9" s="645"/>
      <c r="EO9" s="645"/>
      <c r="EP9" s="645"/>
      <c r="EQ9" s="645"/>
      <c r="ER9" s="645"/>
      <c r="ES9" s="645"/>
      <c r="ET9" s="645"/>
      <c r="EU9" s="645"/>
      <c r="EV9" s="645"/>
      <c r="EW9" s="645"/>
      <c r="EX9" s="645"/>
      <c r="EY9" s="645"/>
      <c r="EZ9" s="645"/>
      <c r="FA9" s="645"/>
      <c r="FB9" s="645"/>
      <c r="FC9" s="645"/>
      <c r="FD9" s="645"/>
      <c r="FE9" s="645"/>
      <c r="FF9" s="645"/>
      <c r="FG9" s="645"/>
      <c r="FH9" s="645"/>
      <c r="FI9" s="645"/>
    </row>
    <row r="10" spans="92:165" s="64" customFormat="1" ht="12.75" customHeight="1">
      <c r="CN10" s="66"/>
      <c r="CO10" s="66"/>
      <c r="CP10" s="66"/>
      <c r="CQ10" s="66"/>
      <c r="CR10" s="66"/>
      <c r="CS10" s="66"/>
      <c r="CT10" s="66"/>
      <c r="CU10" s="66"/>
      <c r="CV10" s="66"/>
      <c r="CW10" s="66"/>
      <c r="CX10" s="66"/>
      <c r="CY10" s="66"/>
      <c r="CZ10" s="66"/>
      <c r="DA10" s="66"/>
      <c r="DB10" s="66"/>
      <c r="DC10" s="66"/>
      <c r="DD10" s="66"/>
      <c r="DE10" s="66"/>
      <c r="DF10" s="66"/>
      <c r="DG10" s="644"/>
      <c r="DH10" s="644"/>
      <c r="DI10" s="644"/>
      <c r="DJ10" s="644"/>
      <c r="DK10" s="644"/>
      <c r="DL10" s="644"/>
      <c r="DM10" s="644"/>
      <c r="DN10" s="644"/>
      <c r="DO10" s="644"/>
      <c r="DP10" s="644"/>
      <c r="DQ10" s="644"/>
      <c r="DR10" s="644"/>
      <c r="DS10" s="644"/>
      <c r="DT10" s="644"/>
      <c r="DU10" s="644"/>
      <c r="DV10" s="644"/>
      <c r="DW10" s="644"/>
      <c r="DX10" s="644"/>
      <c r="DY10" s="644"/>
      <c r="DZ10" s="644"/>
      <c r="EA10" s="644"/>
      <c r="EB10" s="644"/>
      <c r="EC10" s="644"/>
      <c r="ED10" s="644"/>
      <c r="EE10" s="644"/>
      <c r="EF10" s="644"/>
      <c r="EG10" s="644"/>
      <c r="EH10" s="644"/>
      <c r="EI10" s="644"/>
      <c r="EJ10" s="644"/>
      <c r="EK10" s="644"/>
      <c r="EL10" s="644"/>
      <c r="EM10" s="644"/>
      <c r="EN10" s="644"/>
      <c r="EO10" s="644"/>
      <c r="EP10" s="644"/>
      <c r="EQ10" s="644"/>
      <c r="ER10" s="644"/>
      <c r="ES10" s="644"/>
      <c r="ET10" s="644"/>
      <c r="EU10" s="644"/>
      <c r="EV10" s="644"/>
      <c r="EW10" s="644"/>
      <c r="EX10" s="644"/>
      <c r="EY10" s="644"/>
      <c r="EZ10" s="644"/>
      <c r="FA10" s="644"/>
      <c r="FB10" s="644"/>
      <c r="FC10" s="644"/>
      <c r="FD10" s="644"/>
      <c r="FE10" s="644"/>
      <c r="FF10" s="644"/>
      <c r="FG10" s="644"/>
      <c r="FH10" s="644"/>
      <c r="FI10" s="644"/>
    </row>
    <row r="11" spans="92:165" s="62" customFormat="1" ht="12.75" customHeight="1">
      <c r="CN11" s="65"/>
      <c r="CO11" s="65"/>
      <c r="CP11" s="65"/>
      <c r="CQ11" s="65"/>
      <c r="CR11" s="65"/>
      <c r="CS11" s="65"/>
      <c r="CT11" s="65"/>
      <c r="CU11" s="65"/>
      <c r="CV11" s="65"/>
      <c r="CW11" s="65"/>
      <c r="CX11" s="65"/>
      <c r="CY11" s="65"/>
      <c r="CZ11" s="65"/>
      <c r="DA11" s="65"/>
      <c r="DB11" s="65"/>
      <c r="DC11" s="65"/>
      <c r="DD11" s="65"/>
      <c r="DE11" s="65"/>
      <c r="DF11" s="65"/>
      <c r="DG11" s="537"/>
      <c r="DH11" s="537"/>
      <c r="DI11" s="537"/>
      <c r="DJ11" s="537"/>
      <c r="DK11" s="537"/>
      <c r="DL11" s="537"/>
      <c r="DM11" s="537"/>
      <c r="DN11" s="537"/>
      <c r="DO11" s="537"/>
      <c r="DP11" s="537"/>
      <c r="DQ11" s="537"/>
      <c r="DR11" s="537"/>
      <c r="DS11" s="537"/>
      <c r="DT11" s="537"/>
      <c r="DU11" s="537"/>
      <c r="DV11" s="537"/>
      <c r="DW11" s="537"/>
      <c r="DX11" s="537"/>
      <c r="DY11" s="65"/>
      <c r="DZ11" s="65"/>
      <c r="EA11" s="65"/>
      <c r="EB11" s="65"/>
      <c r="EC11" s="537" t="s">
        <v>639</v>
      </c>
      <c r="ED11" s="537"/>
      <c r="EE11" s="537"/>
      <c r="EF11" s="537"/>
      <c r="EG11" s="537"/>
      <c r="EH11" s="537"/>
      <c r="EI11" s="537"/>
      <c r="EJ11" s="537"/>
      <c r="EK11" s="537"/>
      <c r="EL11" s="537"/>
      <c r="EM11" s="537"/>
      <c r="EN11" s="537"/>
      <c r="EO11" s="537"/>
      <c r="EP11" s="537"/>
      <c r="EQ11" s="537"/>
      <c r="ER11" s="537"/>
      <c r="ES11" s="537"/>
      <c r="ET11" s="537"/>
      <c r="EU11" s="537"/>
      <c r="EV11" s="537"/>
      <c r="EW11" s="537"/>
      <c r="EX11" s="537"/>
      <c r="EY11" s="537"/>
      <c r="EZ11" s="537"/>
      <c r="FA11" s="537"/>
      <c r="FB11" s="537"/>
      <c r="FC11" s="537"/>
      <c r="FD11" s="537"/>
      <c r="FE11" s="537"/>
      <c r="FF11" s="537"/>
      <c r="FG11" s="537"/>
      <c r="FH11" s="537"/>
      <c r="FI11" s="537"/>
    </row>
    <row r="12" spans="92:165" s="64" customFormat="1" ht="11.25">
      <c r="CN12" s="66"/>
      <c r="CO12" s="66"/>
      <c r="CP12" s="66"/>
      <c r="CQ12" s="66"/>
      <c r="CR12" s="66"/>
      <c r="CS12" s="66"/>
      <c r="CT12" s="66"/>
      <c r="CU12" s="66"/>
      <c r="CV12" s="66"/>
      <c r="CW12" s="66"/>
      <c r="CX12" s="66"/>
      <c r="CY12" s="66"/>
      <c r="CZ12" s="66"/>
      <c r="DA12" s="66"/>
      <c r="DB12" s="66"/>
      <c r="DC12" s="66"/>
      <c r="DD12" s="66"/>
      <c r="DE12" s="66"/>
      <c r="DF12" s="66"/>
      <c r="DG12" s="528" t="s">
        <v>20</v>
      </c>
      <c r="DH12" s="528"/>
      <c r="DI12" s="528"/>
      <c r="DJ12" s="528"/>
      <c r="DK12" s="528"/>
      <c r="DL12" s="528"/>
      <c r="DM12" s="528"/>
      <c r="DN12" s="528"/>
      <c r="DO12" s="528"/>
      <c r="DP12" s="528"/>
      <c r="DQ12" s="528"/>
      <c r="DR12" s="528"/>
      <c r="DS12" s="528"/>
      <c r="DT12" s="528"/>
      <c r="DU12" s="528"/>
      <c r="DV12" s="528"/>
      <c r="DW12" s="528"/>
      <c r="DX12" s="528"/>
      <c r="DY12" s="66"/>
      <c r="DZ12" s="66"/>
      <c r="EA12" s="66"/>
      <c r="EB12" s="66"/>
      <c r="EC12" s="528" t="s">
        <v>21</v>
      </c>
      <c r="ED12" s="528"/>
      <c r="EE12" s="528"/>
      <c r="EF12" s="528"/>
      <c r="EG12" s="528"/>
      <c r="EH12" s="528"/>
      <c r="EI12" s="528"/>
      <c r="EJ12" s="528"/>
      <c r="EK12" s="528"/>
      <c r="EL12" s="528"/>
      <c r="EM12" s="528"/>
      <c r="EN12" s="528"/>
      <c r="EO12" s="528"/>
      <c r="EP12" s="528"/>
      <c r="EQ12" s="528"/>
      <c r="ER12" s="528"/>
      <c r="ES12" s="528"/>
      <c r="ET12" s="528"/>
      <c r="EU12" s="528"/>
      <c r="EV12" s="528"/>
      <c r="EW12" s="528"/>
      <c r="EX12" s="528"/>
      <c r="EY12" s="528"/>
      <c r="EZ12" s="528"/>
      <c r="FA12" s="528"/>
      <c r="FB12" s="528"/>
      <c r="FC12" s="528"/>
      <c r="FD12" s="528"/>
      <c r="FE12" s="528"/>
      <c r="FF12" s="528"/>
      <c r="FG12" s="528"/>
      <c r="FH12" s="528"/>
      <c r="FI12" s="528"/>
    </row>
    <row r="13" spans="92:166" s="62" customFormat="1" ht="12">
      <c r="CN13" s="65"/>
      <c r="CO13" s="65"/>
      <c r="CP13" s="65"/>
      <c r="CQ13" s="65"/>
      <c r="CR13" s="65"/>
      <c r="CS13" s="65"/>
      <c r="CT13" s="65"/>
      <c r="CU13" s="65"/>
      <c r="CV13" s="65"/>
      <c r="CW13" s="65"/>
      <c r="CX13" s="65"/>
      <c r="CY13" s="65"/>
      <c r="CZ13" s="65"/>
      <c r="DA13" s="65"/>
      <c r="DB13" s="65"/>
      <c r="DC13" s="65"/>
      <c r="DD13" s="67"/>
      <c r="DE13" s="67"/>
      <c r="DF13" s="67"/>
      <c r="DG13" s="67"/>
      <c r="DH13" s="67"/>
      <c r="DI13" s="67"/>
      <c r="DJ13" s="67"/>
      <c r="DK13" s="67"/>
      <c r="DL13" s="67"/>
      <c r="DM13" s="67"/>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8"/>
    </row>
    <row r="14" spans="92:166" s="64" customFormat="1" ht="11.25">
      <c r="CN14" s="66"/>
      <c r="CO14" s="66"/>
      <c r="CP14" s="66"/>
      <c r="CQ14" s="66"/>
      <c r="CR14" s="66"/>
      <c r="CS14" s="66"/>
      <c r="CT14" s="66"/>
      <c r="CU14" s="66"/>
      <c r="CV14" s="66"/>
      <c r="CW14" s="66"/>
      <c r="CX14" s="66"/>
      <c r="CY14" s="66"/>
      <c r="CZ14" s="66"/>
      <c r="DA14" s="66"/>
      <c r="DB14" s="66"/>
      <c r="DC14" s="66"/>
      <c r="DD14" s="69"/>
      <c r="DE14" s="69"/>
      <c r="DF14" s="69"/>
      <c r="DG14" s="69"/>
      <c r="DH14" s="69"/>
      <c r="DI14" s="69"/>
      <c r="DJ14" s="69"/>
      <c r="DK14" s="69"/>
      <c r="DL14" s="69"/>
      <c r="DM14" s="69"/>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9"/>
    </row>
    <row r="15" spans="92:165" s="62" customFormat="1" ht="3" customHeight="1">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row>
    <row r="16" spans="90:118" s="62" customFormat="1" ht="12">
      <c r="CL16" s="68"/>
      <c r="CM16" s="68"/>
      <c r="CN16" s="71"/>
      <c r="CO16" s="71"/>
      <c r="CP16" s="71"/>
      <c r="CQ16" s="71"/>
      <c r="CR16" s="71"/>
      <c r="CS16" s="71"/>
      <c r="CT16" s="72"/>
      <c r="CU16" s="72"/>
      <c r="CV16" s="72"/>
      <c r="CW16" s="72"/>
      <c r="CX16" s="71"/>
      <c r="CY16" s="71"/>
      <c r="CZ16" s="71"/>
      <c r="DA16" s="72"/>
      <c r="DB16" s="72"/>
      <c r="DC16" s="72"/>
      <c r="DD16" s="68"/>
      <c r="DE16" s="68"/>
      <c r="DF16" s="73"/>
      <c r="DG16" s="73"/>
      <c r="DH16" s="73"/>
      <c r="DI16" s="73"/>
      <c r="DJ16" s="73"/>
      <c r="DK16" s="73"/>
      <c r="DL16" s="73"/>
      <c r="DM16" s="72"/>
      <c r="DN16" s="68"/>
    </row>
    <row r="17" spans="1:165" s="74" customFormat="1" ht="12.75" customHeight="1" thickBo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CL17" s="75"/>
      <c r="CM17" s="75"/>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9" t="s">
        <v>425</v>
      </c>
      <c r="EQ17" s="630"/>
      <c r="ER17" s="630"/>
      <c r="ES17" s="630"/>
      <c r="ET17" s="630"/>
      <c r="EU17" s="630"/>
      <c r="EV17" s="630"/>
      <c r="EW17" s="630"/>
      <c r="EX17" s="630"/>
      <c r="EY17" s="630"/>
      <c r="EZ17" s="630"/>
      <c r="FA17" s="630"/>
      <c r="FB17" s="630"/>
      <c r="FC17" s="630"/>
      <c r="FD17" s="630"/>
      <c r="FE17" s="630"/>
      <c r="FF17" s="630"/>
      <c r="FG17" s="630"/>
      <c r="FH17" s="630"/>
      <c r="FI17" s="631"/>
    </row>
    <row r="18" spans="2:165" s="74" customFormat="1" ht="12.75" customHeight="1">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632" t="s">
        <v>426</v>
      </c>
      <c r="BE18" s="632"/>
      <c r="BF18" s="632"/>
      <c r="BG18" s="632"/>
      <c r="BH18" s="632"/>
      <c r="BI18" s="632"/>
      <c r="BJ18" s="632"/>
      <c r="BK18" s="632"/>
      <c r="BL18" s="632"/>
      <c r="BM18" s="632"/>
      <c r="BN18" s="632"/>
      <c r="BO18" s="632"/>
      <c r="BP18" s="632"/>
      <c r="BQ18" s="632"/>
      <c r="BR18" s="632"/>
      <c r="BS18" s="632"/>
      <c r="BT18" s="632"/>
      <c r="BU18" s="632"/>
      <c r="BV18" s="632"/>
      <c r="BW18" s="632"/>
      <c r="BX18" s="632"/>
      <c r="BY18" s="632"/>
      <c r="BZ18" s="632"/>
      <c r="CA18" s="632"/>
      <c r="CB18" s="632"/>
      <c r="CC18" s="632"/>
      <c r="CD18" s="632"/>
      <c r="CE18" s="632"/>
      <c r="CF18" s="632"/>
      <c r="CG18" s="632"/>
      <c r="CH18" s="632"/>
      <c r="CI18" s="632"/>
      <c r="CJ18" s="632"/>
      <c r="CK18" s="632"/>
      <c r="CL18" s="632"/>
      <c r="CM18" s="632"/>
      <c r="CN18" s="632"/>
      <c r="CO18" s="632"/>
      <c r="CP18" s="632"/>
      <c r="CQ18" s="632"/>
      <c r="CR18" s="632"/>
      <c r="CS18" s="632"/>
      <c r="CT18" s="632"/>
      <c r="CU18" s="632"/>
      <c r="CV18" s="632"/>
      <c r="CW18" s="632"/>
      <c r="CX18" s="632"/>
      <c r="CY18" s="632"/>
      <c r="CZ18" s="632"/>
      <c r="DA18" s="632"/>
      <c r="DB18" s="632"/>
      <c r="DC18" s="632"/>
      <c r="DD18" s="632"/>
      <c r="DE18" s="632"/>
      <c r="DF18" s="632"/>
      <c r="DG18" s="632"/>
      <c r="DH18" s="632"/>
      <c r="DI18" s="632"/>
      <c r="DJ18" s="632"/>
      <c r="DK18" s="632"/>
      <c r="DL18" s="632"/>
      <c r="DM18" s="632"/>
      <c r="DN18" s="632"/>
      <c r="DO18" s="632"/>
      <c r="DP18" s="632"/>
      <c r="DQ18" s="632"/>
      <c r="DR18" s="632"/>
      <c r="DS18" s="632"/>
      <c r="DT18" s="632"/>
      <c r="DU18" s="632"/>
      <c r="DV18" s="632"/>
      <c r="DW18" s="632"/>
      <c r="DX18" s="76"/>
      <c r="DY18" s="76"/>
      <c r="DZ18" s="76"/>
      <c r="EA18" s="76"/>
      <c r="EB18" s="76"/>
      <c r="EC18" s="76"/>
      <c r="ED18" s="76"/>
      <c r="EE18" s="76"/>
      <c r="EF18" s="76"/>
      <c r="EG18" s="76"/>
      <c r="EH18" s="76"/>
      <c r="EI18" s="76"/>
      <c r="EJ18" s="76"/>
      <c r="EK18" s="76"/>
      <c r="EL18" s="76"/>
      <c r="EM18" s="76"/>
      <c r="EN18" s="76"/>
      <c r="EO18" s="76"/>
      <c r="EP18" s="633" t="s">
        <v>427</v>
      </c>
      <c r="EQ18" s="634"/>
      <c r="ER18" s="634"/>
      <c r="ES18" s="634"/>
      <c r="ET18" s="634"/>
      <c r="EU18" s="634"/>
      <c r="EV18" s="634"/>
      <c r="EW18" s="634"/>
      <c r="EX18" s="634"/>
      <c r="EY18" s="634"/>
      <c r="EZ18" s="634"/>
      <c r="FA18" s="634"/>
      <c r="FB18" s="634"/>
      <c r="FC18" s="634"/>
      <c r="FD18" s="634"/>
      <c r="FE18" s="634"/>
      <c r="FF18" s="634"/>
      <c r="FG18" s="634"/>
      <c r="FH18" s="634"/>
      <c r="FI18" s="635"/>
    </row>
    <row r="19" spans="1:165" s="74" customFormat="1" ht="12.75"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BD19" s="632" t="s">
        <v>633</v>
      </c>
      <c r="BE19" s="632"/>
      <c r="BF19" s="632"/>
      <c r="BG19" s="632"/>
      <c r="BH19" s="632"/>
      <c r="BI19" s="632"/>
      <c r="BJ19" s="632"/>
      <c r="BK19" s="632"/>
      <c r="BL19" s="632"/>
      <c r="BM19" s="632"/>
      <c r="BN19" s="632"/>
      <c r="BO19" s="632"/>
      <c r="BP19" s="632"/>
      <c r="BQ19" s="632"/>
      <c r="BR19" s="632"/>
      <c r="BS19" s="632"/>
      <c r="BT19" s="632"/>
      <c r="BU19" s="632"/>
      <c r="BV19" s="632"/>
      <c r="BW19" s="632"/>
      <c r="BX19" s="632"/>
      <c r="BY19" s="632"/>
      <c r="BZ19" s="632"/>
      <c r="CA19" s="632"/>
      <c r="CB19" s="632"/>
      <c r="CC19" s="632"/>
      <c r="CD19" s="632"/>
      <c r="CE19" s="632"/>
      <c r="CF19" s="632"/>
      <c r="CG19" s="632"/>
      <c r="CH19" s="632"/>
      <c r="CI19" s="632"/>
      <c r="CJ19" s="632"/>
      <c r="CK19" s="632"/>
      <c r="CL19" s="632"/>
      <c r="CM19" s="632"/>
      <c r="CN19" s="632"/>
      <c r="CO19" s="632"/>
      <c r="CP19" s="632"/>
      <c r="CQ19" s="632"/>
      <c r="CR19" s="632"/>
      <c r="CS19" s="632"/>
      <c r="CT19" s="632"/>
      <c r="CU19" s="632"/>
      <c r="CV19" s="632"/>
      <c r="CW19" s="632"/>
      <c r="CX19" s="632"/>
      <c r="CY19" s="632"/>
      <c r="CZ19" s="632"/>
      <c r="DA19" s="632"/>
      <c r="DB19" s="632"/>
      <c r="DC19" s="632"/>
      <c r="DD19" s="632"/>
      <c r="DE19" s="632"/>
      <c r="DF19" s="632"/>
      <c r="DG19" s="632"/>
      <c r="DH19" s="632"/>
      <c r="DI19" s="632"/>
      <c r="DJ19" s="632"/>
      <c r="DK19" s="632"/>
      <c r="DL19" s="632"/>
      <c r="DM19" s="632"/>
      <c r="DN19" s="632"/>
      <c r="DO19" s="632"/>
      <c r="DP19" s="632"/>
      <c r="DQ19" s="632"/>
      <c r="DR19" s="632"/>
      <c r="DS19" s="632"/>
      <c r="DT19" s="632"/>
      <c r="DU19" s="632"/>
      <c r="DV19" s="632"/>
      <c r="DW19" s="632"/>
      <c r="DX19" s="77"/>
      <c r="DY19" s="77"/>
      <c r="DZ19" s="77"/>
      <c r="EA19" s="77"/>
      <c r="EB19" s="77"/>
      <c r="EC19" s="77"/>
      <c r="ED19" s="77"/>
      <c r="EE19" s="77"/>
      <c r="EF19" s="77"/>
      <c r="EG19" s="77"/>
      <c r="EH19" s="77"/>
      <c r="EI19" s="77"/>
      <c r="EJ19" s="77"/>
      <c r="EK19" s="77"/>
      <c r="EL19" s="77"/>
      <c r="EM19" s="77"/>
      <c r="EN19" s="77"/>
      <c r="EO19" s="77"/>
      <c r="EP19" s="636"/>
      <c r="EQ19" s="637"/>
      <c r="ER19" s="637"/>
      <c r="ES19" s="637"/>
      <c r="ET19" s="637"/>
      <c r="EU19" s="637"/>
      <c r="EV19" s="637"/>
      <c r="EW19" s="637"/>
      <c r="EX19" s="637"/>
      <c r="EY19" s="637"/>
      <c r="EZ19" s="637"/>
      <c r="FA19" s="637"/>
      <c r="FB19" s="637"/>
      <c r="FC19" s="637"/>
      <c r="FD19" s="637"/>
      <c r="FE19" s="637"/>
      <c r="FF19" s="637"/>
      <c r="FG19" s="637"/>
      <c r="FH19" s="637"/>
      <c r="FI19" s="638"/>
    </row>
    <row r="20" spans="144:165" s="78" customFormat="1" ht="17.25" customHeight="1">
      <c r="EN20" s="78" t="s">
        <v>428</v>
      </c>
      <c r="EP20" s="639"/>
      <c r="EQ20" s="640"/>
      <c r="ER20" s="640"/>
      <c r="ES20" s="640"/>
      <c r="ET20" s="640"/>
      <c r="EU20" s="640"/>
      <c r="EV20" s="640"/>
      <c r="EW20" s="640"/>
      <c r="EX20" s="640"/>
      <c r="EY20" s="640"/>
      <c r="EZ20" s="640"/>
      <c r="FA20" s="640"/>
      <c r="FB20" s="640"/>
      <c r="FC20" s="640"/>
      <c r="FD20" s="640"/>
      <c r="FE20" s="640"/>
      <c r="FF20" s="640"/>
      <c r="FG20" s="640"/>
      <c r="FH20" s="640"/>
      <c r="FI20" s="641"/>
    </row>
    <row r="21" spans="56:184" s="74" customFormat="1" ht="12.75" customHeight="1">
      <c r="BD21" s="642" t="s">
        <v>657</v>
      </c>
      <c r="BE21" s="643"/>
      <c r="BF21" s="643"/>
      <c r="BG21" s="643"/>
      <c r="BH21" s="643"/>
      <c r="BI21" s="643"/>
      <c r="BJ21" s="643"/>
      <c r="BK21" s="643"/>
      <c r="BL21" s="643"/>
      <c r="BM21" s="643"/>
      <c r="BN21" s="643"/>
      <c r="BO21" s="643"/>
      <c r="BP21" s="643"/>
      <c r="BQ21" s="643"/>
      <c r="BR21" s="643"/>
      <c r="BS21" s="643"/>
      <c r="BT21" s="643"/>
      <c r="BU21" s="643"/>
      <c r="BV21" s="643"/>
      <c r="BW21" s="643"/>
      <c r="BX21" s="643"/>
      <c r="BY21" s="643"/>
      <c r="BZ21" s="643"/>
      <c r="CA21" s="643"/>
      <c r="CB21" s="643"/>
      <c r="CC21" s="643"/>
      <c r="CD21" s="643"/>
      <c r="CE21" s="643"/>
      <c r="CF21" s="643"/>
      <c r="CG21" s="643"/>
      <c r="CH21" s="643"/>
      <c r="CI21" s="643"/>
      <c r="CJ21" s="643"/>
      <c r="CK21" s="643"/>
      <c r="CL21" s="643"/>
      <c r="CM21" s="643"/>
      <c r="CN21" s="643"/>
      <c r="CO21" s="643"/>
      <c r="CP21" s="643"/>
      <c r="CQ21" s="643"/>
      <c r="CR21" s="643"/>
      <c r="CS21" s="643"/>
      <c r="CT21" s="643"/>
      <c r="CU21" s="643"/>
      <c r="CV21" s="643"/>
      <c r="CW21" s="643"/>
      <c r="CX21" s="643"/>
      <c r="CY21" s="643"/>
      <c r="CZ21" s="643"/>
      <c r="DA21" s="643"/>
      <c r="DB21" s="643"/>
      <c r="DC21" s="643"/>
      <c r="DD21" s="643"/>
      <c r="DE21" s="643"/>
      <c r="DF21" s="643"/>
      <c r="DG21" s="643"/>
      <c r="DH21" s="643"/>
      <c r="DI21" s="643"/>
      <c r="DJ21" s="643"/>
      <c r="DK21" s="643"/>
      <c r="DL21" s="643"/>
      <c r="DM21" s="643"/>
      <c r="DN21" s="643"/>
      <c r="DO21" s="643"/>
      <c r="DP21" s="643"/>
      <c r="DQ21" s="643"/>
      <c r="DR21" s="643"/>
      <c r="DS21" s="643"/>
      <c r="DT21" s="643"/>
      <c r="DU21" s="643"/>
      <c r="DV21" s="643"/>
      <c r="DW21" s="643"/>
      <c r="EN21" s="74" t="s">
        <v>30</v>
      </c>
      <c r="EP21" s="621" t="s">
        <v>655</v>
      </c>
      <c r="EQ21" s="622"/>
      <c r="ER21" s="622"/>
      <c r="ES21" s="622"/>
      <c r="ET21" s="622"/>
      <c r="EU21" s="622"/>
      <c r="EV21" s="622"/>
      <c r="EW21" s="622"/>
      <c r="EX21" s="622"/>
      <c r="EY21" s="622"/>
      <c r="EZ21" s="622"/>
      <c r="FA21" s="622"/>
      <c r="FB21" s="622"/>
      <c r="FC21" s="622"/>
      <c r="FD21" s="622"/>
      <c r="FE21" s="622"/>
      <c r="FF21" s="622"/>
      <c r="FG21" s="622"/>
      <c r="FH21" s="622"/>
      <c r="FI21" s="623"/>
      <c r="FS21" s="79"/>
      <c r="FT21" s="79"/>
      <c r="FU21" s="79"/>
      <c r="FV21" s="79"/>
      <c r="FW21" s="79"/>
      <c r="FX21" s="79"/>
      <c r="FY21" s="79"/>
      <c r="FZ21" s="79"/>
      <c r="GA21" s="79"/>
      <c r="GB21" s="79"/>
    </row>
    <row r="22" spans="1:184" s="74" customFormat="1" ht="12.75" customHeight="1">
      <c r="A22" s="62" t="s">
        <v>429</v>
      </c>
      <c r="BD22" s="624" t="s">
        <v>634</v>
      </c>
      <c r="BE22" s="624"/>
      <c r="BF22" s="624"/>
      <c r="BG22" s="624"/>
      <c r="BH22" s="624"/>
      <c r="BI22" s="624"/>
      <c r="BJ22" s="624"/>
      <c r="BK22" s="624"/>
      <c r="BL22" s="624"/>
      <c r="BM22" s="624"/>
      <c r="BN22" s="624"/>
      <c r="BO22" s="624"/>
      <c r="BP22" s="624"/>
      <c r="BQ22" s="624"/>
      <c r="BR22" s="624"/>
      <c r="BS22" s="624"/>
      <c r="BT22" s="624"/>
      <c r="BU22" s="624"/>
      <c r="BV22" s="624"/>
      <c r="BW22" s="624"/>
      <c r="BX22" s="624"/>
      <c r="BY22" s="624"/>
      <c r="BZ22" s="624"/>
      <c r="CA22" s="624"/>
      <c r="CB22" s="624"/>
      <c r="CC22" s="624"/>
      <c r="CD22" s="624"/>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5"/>
      <c r="DY22" s="625"/>
      <c r="EN22" s="74" t="s">
        <v>430</v>
      </c>
      <c r="EP22" s="621" t="s">
        <v>630</v>
      </c>
      <c r="EQ22" s="622"/>
      <c r="ER22" s="622"/>
      <c r="ES22" s="622"/>
      <c r="ET22" s="622"/>
      <c r="EU22" s="622"/>
      <c r="EV22" s="622"/>
      <c r="EW22" s="622"/>
      <c r="EX22" s="622"/>
      <c r="EY22" s="622"/>
      <c r="EZ22" s="622"/>
      <c r="FA22" s="622"/>
      <c r="FB22" s="622"/>
      <c r="FC22" s="622"/>
      <c r="FD22" s="622"/>
      <c r="FE22" s="622"/>
      <c r="FF22" s="622"/>
      <c r="FG22" s="622"/>
      <c r="FH22" s="622"/>
      <c r="FI22" s="623"/>
      <c r="FS22" s="79"/>
      <c r="FT22" s="79"/>
      <c r="FU22" s="79"/>
      <c r="FV22" s="79"/>
      <c r="FW22" s="79"/>
      <c r="FX22" s="79"/>
      <c r="FY22" s="79"/>
      <c r="FZ22" s="79"/>
      <c r="GA22" s="79"/>
      <c r="GB22" s="79"/>
    </row>
    <row r="23" spans="1:165" s="78" customFormat="1" ht="12.75" customHeight="1">
      <c r="A23" s="80" t="s">
        <v>431</v>
      </c>
      <c r="BD23" s="606" t="s">
        <v>635</v>
      </c>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81"/>
      <c r="DY23" s="81"/>
      <c r="EN23" s="78" t="s">
        <v>432</v>
      </c>
      <c r="EP23" s="626"/>
      <c r="EQ23" s="627"/>
      <c r="ER23" s="627"/>
      <c r="ES23" s="627"/>
      <c r="ET23" s="627"/>
      <c r="EU23" s="627"/>
      <c r="EV23" s="627"/>
      <c r="EW23" s="627"/>
      <c r="EX23" s="627"/>
      <c r="EY23" s="627"/>
      <c r="EZ23" s="627"/>
      <c r="FA23" s="627"/>
      <c r="FB23" s="627"/>
      <c r="FC23" s="627"/>
      <c r="FD23" s="627"/>
      <c r="FE23" s="627"/>
      <c r="FF23" s="627"/>
      <c r="FG23" s="627"/>
      <c r="FH23" s="627"/>
      <c r="FI23" s="628"/>
    </row>
    <row r="24" spans="56:165" s="74" customFormat="1" ht="12">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EN24" s="74" t="s">
        <v>433</v>
      </c>
      <c r="EP24" s="618"/>
      <c r="EQ24" s="530"/>
      <c r="ER24" s="530"/>
      <c r="ES24" s="530"/>
      <c r="ET24" s="530"/>
      <c r="EU24" s="530"/>
      <c r="EV24" s="530"/>
      <c r="EW24" s="530"/>
      <c r="EX24" s="530"/>
      <c r="EY24" s="530"/>
      <c r="EZ24" s="530"/>
      <c r="FA24" s="530"/>
      <c r="FB24" s="530"/>
      <c r="FC24" s="530"/>
      <c r="FD24" s="530"/>
      <c r="FE24" s="530"/>
      <c r="FF24" s="530"/>
      <c r="FG24" s="530"/>
      <c r="FH24" s="530"/>
      <c r="FI24" s="619"/>
    </row>
    <row r="25" spans="1:187" s="74" customFormat="1" ht="12.75" customHeight="1">
      <c r="A25" s="62" t="s">
        <v>434</v>
      </c>
      <c r="BD25" s="620" t="s">
        <v>636</v>
      </c>
      <c r="BE25" s="620"/>
      <c r="BF25" s="620"/>
      <c r="BG25" s="620"/>
      <c r="BH25" s="620"/>
      <c r="BI25" s="620"/>
      <c r="BJ25" s="620"/>
      <c r="BK25" s="620"/>
      <c r="BL25" s="620"/>
      <c r="BM25" s="620"/>
      <c r="BN25" s="620"/>
      <c r="BO25" s="620"/>
      <c r="BP25" s="620"/>
      <c r="BQ25" s="620"/>
      <c r="BR25" s="620"/>
      <c r="BS25" s="620"/>
      <c r="BT25" s="620"/>
      <c r="BU25" s="620"/>
      <c r="BV25" s="620"/>
      <c r="BW25" s="620"/>
      <c r="BX25" s="620"/>
      <c r="BY25" s="620"/>
      <c r="BZ25" s="620"/>
      <c r="CA25" s="620"/>
      <c r="CB25" s="620"/>
      <c r="CC25" s="620"/>
      <c r="CD25" s="620"/>
      <c r="CE25" s="620"/>
      <c r="CF25" s="620"/>
      <c r="CG25" s="620"/>
      <c r="CH25" s="620"/>
      <c r="CI25" s="620"/>
      <c r="CJ25" s="620"/>
      <c r="CK25" s="620"/>
      <c r="CL25" s="620"/>
      <c r="CM25" s="620"/>
      <c r="CN25" s="620"/>
      <c r="CO25" s="620"/>
      <c r="CP25" s="620"/>
      <c r="CQ25" s="620"/>
      <c r="CR25" s="620"/>
      <c r="CS25" s="620"/>
      <c r="CT25" s="620"/>
      <c r="CU25" s="620"/>
      <c r="CV25" s="620"/>
      <c r="CW25" s="620"/>
      <c r="CX25" s="620"/>
      <c r="CY25" s="620"/>
      <c r="CZ25" s="620"/>
      <c r="DA25" s="620"/>
      <c r="DB25" s="620"/>
      <c r="DC25" s="620"/>
      <c r="DD25" s="620"/>
      <c r="DE25" s="620"/>
      <c r="DF25" s="620"/>
      <c r="DG25" s="620"/>
      <c r="DH25" s="620"/>
      <c r="DI25" s="620"/>
      <c r="DJ25" s="620"/>
      <c r="DK25" s="620"/>
      <c r="DL25" s="620"/>
      <c r="DM25" s="620"/>
      <c r="DN25" s="620"/>
      <c r="DO25" s="620"/>
      <c r="DP25" s="620"/>
      <c r="DQ25" s="620"/>
      <c r="DR25" s="620"/>
      <c r="DS25" s="620"/>
      <c r="DT25" s="620"/>
      <c r="DU25" s="620"/>
      <c r="DV25" s="81"/>
      <c r="DW25" s="81"/>
      <c r="DX25" s="75"/>
      <c r="DY25" s="75"/>
      <c r="DZ25" s="75"/>
      <c r="EN25" s="74" t="s">
        <v>435</v>
      </c>
      <c r="EP25" s="618" t="s">
        <v>631</v>
      </c>
      <c r="EQ25" s="530"/>
      <c r="ER25" s="530"/>
      <c r="ES25" s="530"/>
      <c r="ET25" s="530"/>
      <c r="EU25" s="530"/>
      <c r="EV25" s="530"/>
      <c r="EW25" s="530"/>
      <c r="EX25" s="530"/>
      <c r="EY25" s="530"/>
      <c r="EZ25" s="530"/>
      <c r="FA25" s="530"/>
      <c r="FB25" s="530"/>
      <c r="FC25" s="530"/>
      <c r="FD25" s="530"/>
      <c r="FE25" s="530"/>
      <c r="FF25" s="530"/>
      <c r="FG25" s="530"/>
      <c r="FH25" s="530"/>
      <c r="FI25" s="619"/>
      <c r="GE25" s="78"/>
    </row>
    <row r="26" spans="1:165" s="74" customFormat="1" ht="12">
      <c r="A26" s="617" t="s">
        <v>436</v>
      </c>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EP26" s="618"/>
      <c r="EQ26" s="530"/>
      <c r="ER26" s="530"/>
      <c r="ES26" s="530"/>
      <c r="ET26" s="530"/>
      <c r="EU26" s="530"/>
      <c r="EV26" s="530"/>
      <c r="EW26" s="530"/>
      <c r="EX26" s="530"/>
      <c r="EY26" s="530"/>
      <c r="EZ26" s="530"/>
      <c r="FA26" s="530"/>
      <c r="FB26" s="530"/>
      <c r="FC26" s="530"/>
      <c r="FD26" s="530"/>
      <c r="FE26" s="530"/>
      <c r="FF26" s="530"/>
      <c r="FG26" s="530"/>
      <c r="FH26" s="530"/>
      <c r="FI26" s="619"/>
    </row>
    <row r="27" spans="1:187" s="82" customFormat="1" ht="12.75" customHeight="1">
      <c r="A27" s="617"/>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20" t="s">
        <v>638</v>
      </c>
      <c r="BE27" s="620"/>
      <c r="BF27" s="620"/>
      <c r="BG27" s="620"/>
      <c r="BH27" s="620"/>
      <c r="BI27" s="620"/>
      <c r="BJ27" s="620"/>
      <c r="BK27" s="620"/>
      <c r="BL27" s="620"/>
      <c r="BM27" s="620"/>
      <c r="BN27" s="620"/>
      <c r="BO27" s="620"/>
      <c r="BP27" s="620"/>
      <c r="BQ27" s="620"/>
      <c r="BR27" s="620"/>
      <c r="BS27" s="620"/>
      <c r="BT27" s="620"/>
      <c r="BU27" s="620"/>
      <c r="BV27" s="620"/>
      <c r="BW27" s="620"/>
      <c r="BX27" s="620"/>
      <c r="BY27" s="620"/>
      <c r="BZ27" s="620"/>
      <c r="CA27" s="620"/>
      <c r="CB27" s="620"/>
      <c r="CC27" s="620"/>
      <c r="CD27" s="620"/>
      <c r="CE27" s="620"/>
      <c r="CF27" s="620"/>
      <c r="CG27" s="620"/>
      <c r="CH27" s="620"/>
      <c r="CI27" s="620"/>
      <c r="CJ27" s="620"/>
      <c r="CK27" s="620"/>
      <c r="CL27" s="620"/>
      <c r="CM27" s="620"/>
      <c r="CN27" s="620"/>
      <c r="CO27" s="620"/>
      <c r="CP27" s="620"/>
      <c r="CQ27" s="620"/>
      <c r="CR27" s="620"/>
      <c r="CS27" s="620"/>
      <c r="CT27" s="620"/>
      <c r="CU27" s="620"/>
      <c r="CV27" s="620"/>
      <c r="CW27" s="620"/>
      <c r="CX27" s="620"/>
      <c r="CY27" s="620"/>
      <c r="CZ27" s="620"/>
      <c r="DA27" s="620"/>
      <c r="DB27" s="620"/>
      <c r="DC27" s="620"/>
      <c r="DD27" s="620"/>
      <c r="DE27" s="620"/>
      <c r="DF27" s="620"/>
      <c r="DG27" s="620"/>
      <c r="DH27" s="620"/>
      <c r="DI27" s="620"/>
      <c r="DJ27" s="620"/>
      <c r="DK27" s="620"/>
      <c r="DL27" s="620"/>
      <c r="DM27" s="620"/>
      <c r="DN27" s="620"/>
      <c r="DO27" s="620"/>
      <c r="DP27" s="620"/>
      <c r="DQ27" s="620"/>
      <c r="DR27" s="620"/>
      <c r="DS27" s="620"/>
      <c r="DT27" s="620"/>
      <c r="DU27" s="620"/>
      <c r="EN27" s="74" t="s">
        <v>437</v>
      </c>
      <c r="EP27" s="618" t="s">
        <v>460</v>
      </c>
      <c r="EQ27" s="530"/>
      <c r="ER27" s="530"/>
      <c r="ES27" s="530"/>
      <c r="ET27" s="530"/>
      <c r="EU27" s="530"/>
      <c r="EV27" s="530"/>
      <c r="EW27" s="530"/>
      <c r="EX27" s="530"/>
      <c r="EY27" s="530"/>
      <c r="EZ27" s="530"/>
      <c r="FA27" s="530"/>
      <c r="FB27" s="530"/>
      <c r="FC27" s="530"/>
      <c r="FD27" s="530"/>
      <c r="FE27" s="530"/>
      <c r="FF27" s="530"/>
      <c r="FG27" s="530"/>
      <c r="FH27" s="530"/>
      <c r="FI27" s="619"/>
      <c r="GD27" s="78"/>
      <c r="GE27" s="78"/>
    </row>
    <row r="28" spans="1:187" ht="15" customHeight="1">
      <c r="A28" s="617" t="s">
        <v>438</v>
      </c>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06" t="s">
        <v>637</v>
      </c>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EN28" s="74" t="s">
        <v>430</v>
      </c>
      <c r="EP28" s="621" t="s">
        <v>632</v>
      </c>
      <c r="EQ28" s="622"/>
      <c r="ER28" s="622"/>
      <c r="ES28" s="622"/>
      <c r="ET28" s="622"/>
      <c r="EU28" s="622"/>
      <c r="EV28" s="622"/>
      <c r="EW28" s="622"/>
      <c r="EX28" s="622"/>
      <c r="EY28" s="622"/>
      <c r="EZ28" s="622"/>
      <c r="FA28" s="622"/>
      <c r="FB28" s="622"/>
      <c r="FC28" s="622"/>
      <c r="FD28" s="622"/>
      <c r="FE28" s="622"/>
      <c r="FF28" s="622"/>
      <c r="FG28" s="622"/>
      <c r="FH28" s="622"/>
      <c r="FI28" s="623"/>
      <c r="GC28" s="74"/>
      <c r="GD28" s="74"/>
      <c r="GE28" s="74"/>
    </row>
    <row r="29" spans="1:187" ht="13.5" customHeight="1" thickBot="1">
      <c r="A29" s="83" t="s">
        <v>439</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EP29" s="607" t="s">
        <v>38</v>
      </c>
      <c r="EQ29" s="608"/>
      <c r="ER29" s="608"/>
      <c r="ES29" s="608"/>
      <c r="ET29" s="608"/>
      <c r="EU29" s="608"/>
      <c r="EV29" s="608"/>
      <c r="EW29" s="608"/>
      <c r="EX29" s="608"/>
      <c r="EY29" s="608"/>
      <c r="EZ29" s="608"/>
      <c r="FA29" s="608"/>
      <c r="FB29" s="608"/>
      <c r="FC29" s="608"/>
      <c r="FD29" s="608"/>
      <c r="FE29" s="608"/>
      <c r="FF29" s="608"/>
      <c r="FG29" s="608"/>
      <c r="FH29" s="608"/>
      <c r="FI29" s="609"/>
      <c r="GC29" s="74"/>
      <c r="GD29" s="74"/>
      <c r="GE29" s="74"/>
    </row>
    <row r="31" spans="1:165" s="84" customFormat="1" ht="24.75" customHeight="1">
      <c r="A31" s="610" t="s">
        <v>440</v>
      </c>
      <c r="B31" s="610"/>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1"/>
      <c r="BD31" s="612" t="s">
        <v>304</v>
      </c>
      <c r="BE31" s="610"/>
      <c r="BF31" s="610"/>
      <c r="BG31" s="610"/>
      <c r="BH31" s="610"/>
      <c r="BI31" s="610"/>
      <c r="BJ31" s="610"/>
      <c r="BK31" s="610"/>
      <c r="BL31" s="610"/>
      <c r="BM31" s="611"/>
      <c r="BN31" s="612" t="s">
        <v>441</v>
      </c>
      <c r="BO31" s="610"/>
      <c r="BP31" s="610"/>
      <c r="BQ31" s="610"/>
      <c r="BR31" s="610"/>
      <c r="BS31" s="610"/>
      <c r="BT31" s="610"/>
      <c r="BU31" s="610"/>
      <c r="BV31" s="610"/>
      <c r="BW31" s="610"/>
      <c r="BX31" s="610"/>
      <c r="BY31" s="610"/>
      <c r="BZ31" s="610"/>
      <c r="CA31" s="610"/>
      <c r="CB31" s="610"/>
      <c r="CC31" s="610"/>
      <c r="CD31" s="610"/>
      <c r="CE31" s="610"/>
      <c r="CF31" s="610"/>
      <c r="CG31" s="610"/>
      <c r="CH31" s="610"/>
      <c r="CI31" s="610"/>
      <c r="CJ31" s="610"/>
      <c r="CK31" s="610"/>
      <c r="CL31" s="610"/>
      <c r="CM31" s="611"/>
      <c r="CN31" s="612" t="s">
        <v>442</v>
      </c>
      <c r="CO31" s="610"/>
      <c r="CP31" s="610"/>
      <c r="CQ31" s="610"/>
      <c r="CR31" s="610"/>
      <c r="CS31" s="610"/>
      <c r="CT31" s="610"/>
      <c r="CU31" s="610"/>
      <c r="CV31" s="610"/>
      <c r="CW31" s="610"/>
      <c r="CX31" s="610"/>
      <c r="CY31" s="610"/>
      <c r="CZ31" s="610"/>
      <c r="DA31" s="610"/>
      <c r="DB31" s="610"/>
      <c r="DC31" s="611"/>
      <c r="DD31" s="612" t="s">
        <v>443</v>
      </c>
      <c r="DE31" s="610"/>
      <c r="DF31" s="610"/>
      <c r="DG31" s="610"/>
      <c r="DH31" s="610"/>
      <c r="DI31" s="610"/>
      <c r="DJ31" s="610"/>
      <c r="DK31" s="610"/>
      <c r="DL31" s="610"/>
      <c r="DM31" s="610"/>
      <c r="DN31" s="610"/>
      <c r="DO31" s="610"/>
      <c r="DP31" s="610"/>
      <c r="DQ31" s="610"/>
      <c r="DR31" s="610"/>
      <c r="DS31" s="610"/>
      <c r="DT31" s="610"/>
      <c r="DU31" s="610"/>
      <c r="DV31" s="610"/>
      <c r="DW31" s="610"/>
      <c r="DX31" s="610"/>
      <c r="DY31" s="611"/>
      <c r="DZ31" s="613" t="s">
        <v>444</v>
      </c>
      <c r="EA31" s="613"/>
      <c r="EB31" s="613"/>
      <c r="EC31" s="613"/>
      <c r="ED31" s="613"/>
      <c r="EE31" s="613"/>
      <c r="EF31" s="613"/>
      <c r="EG31" s="613"/>
      <c r="EH31" s="613"/>
      <c r="EI31" s="613"/>
      <c r="EJ31" s="613"/>
      <c r="EK31" s="613"/>
      <c r="EL31" s="613"/>
      <c r="EM31" s="613"/>
      <c r="EN31" s="613"/>
      <c r="EO31" s="613"/>
      <c r="EP31" s="613"/>
      <c r="EQ31" s="613"/>
      <c r="ER31" s="613"/>
      <c r="ES31" s="613"/>
      <c r="ET31" s="613"/>
      <c r="EU31" s="613"/>
      <c r="EV31" s="613"/>
      <c r="EW31" s="613"/>
      <c r="EX31" s="613"/>
      <c r="EY31" s="613"/>
      <c r="EZ31" s="613"/>
      <c r="FA31" s="613"/>
      <c r="FB31" s="613"/>
      <c r="FC31" s="613"/>
      <c r="FD31" s="613"/>
      <c r="FE31" s="613"/>
      <c r="FF31" s="613"/>
      <c r="FG31" s="613"/>
      <c r="FH31" s="613"/>
      <c r="FI31" s="613"/>
    </row>
    <row r="32" spans="1:165" s="84" customFormat="1" ht="77.25" customHeight="1">
      <c r="A32" s="593"/>
      <c r="B32" s="593"/>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4"/>
      <c r="BD32" s="592"/>
      <c r="BE32" s="593"/>
      <c r="BF32" s="593"/>
      <c r="BG32" s="593"/>
      <c r="BH32" s="593"/>
      <c r="BI32" s="593"/>
      <c r="BJ32" s="593"/>
      <c r="BK32" s="593"/>
      <c r="BL32" s="593"/>
      <c r="BM32" s="594"/>
      <c r="BN32" s="614" t="s">
        <v>445</v>
      </c>
      <c r="BO32" s="615"/>
      <c r="BP32" s="615"/>
      <c r="BQ32" s="615"/>
      <c r="BR32" s="615"/>
      <c r="BS32" s="615"/>
      <c r="BT32" s="615"/>
      <c r="BU32" s="615"/>
      <c r="BV32" s="615"/>
      <c r="BW32" s="615"/>
      <c r="BX32" s="615"/>
      <c r="BY32" s="616"/>
      <c r="BZ32" s="614" t="s">
        <v>446</v>
      </c>
      <c r="CA32" s="615"/>
      <c r="CB32" s="615"/>
      <c r="CC32" s="615"/>
      <c r="CD32" s="615"/>
      <c r="CE32" s="615"/>
      <c r="CF32" s="615"/>
      <c r="CG32" s="615"/>
      <c r="CH32" s="615"/>
      <c r="CI32" s="615"/>
      <c r="CJ32" s="615"/>
      <c r="CK32" s="615"/>
      <c r="CL32" s="615"/>
      <c r="CM32" s="616"/>
      <c r="CN32" s="592"/>
      <c r="CO32" s="593"/>
      <c r="CP32" s="593"/>
      <c r="CQ32" s="593"/>
      <c r="CR32" s="593"/>
      <c r="CS32" s="593"/>
      <c r="CT32" s="593"/>
      <c r="CU32" s="593"/>
      <c r="CV32" s="593"/>
      <c r="CW32" s="593"/>
      <c r="CX32" s="593"/>
      <c r="CY32" s="593"/>
      <c r="CZ32" s="593"/>
      <c r="DA32" s="593"/>
      <c r="DB32" s="593"/>
      <c r="DC32" s="594"/>
      <c r="DD32" s="592"/>
      <c r="DE32" s="593"/>
      <c r="DF32" s="593"/>
      <c r="DG32" s="593"/>
      <c r="DH32" s="593"/>
      <c r="DI32" s="593"/>
      <c r="DJ32" s="593"/>
      <c r="DK32" s="593"/>
      <c r="DL32" s="593"/>
      <c r="DM32" s="593"/>
      <c r="DN32" s="593"/>
      <c r="DO32" s="593"/>
      <c r="DP32" s="593"/>
      <c r="DQ32" s="593"/>
      <c r="DR32" s="593"/>
      <c r="DS32" s="593"/>
      <c r="DT32" s="593"/>
      <c r="DU32" s="593"/>
      <c r="DV32" s="593"/>
      <c r="DW32" s="593"/>
      <c r="DX32" s="593"/>
      <c r="DY32" s="594"/>
      <c r="DZ32" s="592" t="s">
        <v>447</v>
      </c>
      <c r="EA32" s="593"/>
      <c r="EB32" s="593"/>
      <c r="EC32" s="593"/>
      <c r="ED32" s="593"/>
      <c r="EE32" s="593"/>
      <c r="EF32" s="593"/>
      <c r="EG32" s="593"/>
      <c r="EH32" s="593"/>
      <c r="EI32" s="593"/>
      <c r="EJ32" s="593"/>
      <c r="EK32" s="593"/>
      <c r="EL32" s="593"/>
      <c r="EM32" s="593"/>
      <c r="EN32" s="593"/>
      <c r="EO32" s="594"/>
      <c r="EP32" s="595" t="s">
        <v>448</v>
      </c>
      <c r="EQ32" s="596"/>
      <c r="ER32" s="596"/>
      <c r="ES32" s="596"/>
      <c r="ET32" s="596"/>
      <c r="EU32" s="596"/>
      <c r="EV32" s="596"/>
      <c r="EW32" s="596"/>
      <c r="EX32" s="596"/>
      <c r="EY32" s="596"/>
      <c r="EZ32" s="596"/>
      <c r="FA32" s="596"/>
      <c r="FB32" s="596"/>
      <c r="FC32" s="596"/>
      <c r="FD32" s="596"/>
      <c r="FE32" s="596"/>
      <c r="FF32" s="596"/>
      <c r="FG32" s="596"/>
      <c r="FH32" s="596"/>
      <c r="FI32" s="597"/>
    </row>
    <row r="33" spans="1:165" s="85" customFormat="1" ht="12.75" thickBot="1">
      <c r="A33" s="598">
        <v>1</v>
      </c>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9"/>
      <c r="BD33" s="600">
        <v>2</v>
      </c>
      <c r="BE33" s="601"/>
      <c r="BF33" s="601"/>
      <c r="BG33" s="601"/>
      <c r="BH33" s="601"/>
      <c r="BI33" s="601"/>
      <c r="BJ33" s="601"/>
      <c r="BK33" s="601"/>
      <c r="BL33" s="601"/>
      <c r="BM33" s="602"/>
      <c r="BN33" s="600">
        <v>3</v>
      </c>
      <c r="BO33" s="601"/>
      <c r="BP33" s="601"/>
      <c r="BQ33" s="601"/>
      <c r="BR33" s="601"/>
      <c r="BS33" s="601"/>
      <c r="BT33" s="601"/>
      <c r="BU33" s="601"/>
      <c r="BV33" s="601"/>
      <c r="BW33" s="601"/>
      <c r="BX33" s="601"/>
      <c r="BY33" s="602"/>
      <c r="BZ33" s="600">
        <v>4</v>
      </c>
      <c r="CA33" s="601"/>
      <c r="CB33" s="601"/>
      <c r="CC33" s="601"/>
      <c r="CD33" s="601"/>
      <c r="CE33" s="601"/>
      <c r="CF33" s="601"/>
      <c r="CG33" s="601"/>
      <c r="CH33" s="601"/>
      <c r="CI33" s="601"/>
      <c r="CJ33" s="601"/>
      <c r="CK33" s="601"/>
      <c r="CL33" s="601"/>
      <c r="CM33" s="602"/>
      <c r="CN33" s="600">
        <v>5</v>
      </c>
      <c r="CO33" s="601"/>
      <c r="CP33" s="601"/>
      <c r="CQ33" s="601"/>
      <c r="CR33" s="601"/>
      <c r="CS33" s="601"/>
      <c r="CT33" s="601"/>
      <c r="CU33" s="601"/>
      <c r="CV33" s="601"/>
      <c r="CW33" s="601"/>
      <c r="CX33" s="601"/>
      <c r="CY33" s="601"/>
      <c r="CZ33" s="601"/>
      <c r="DA33" s="601"/>
      <c r="DB33" s="601"/>
      <c r="DC33" s="602"/>
      <c r="DD33" s="600">
        <v>6</v>
      </c>
      <c r="DE33" s="601"/>
      <c r="DF33" s="601"/>
      <c r="DG33" s="601"/>
      <c r="DH33" s="601"/>
      <c r="DI33" s="601"/>
      <c r="DJ33" s="601"/>
      <c r="DK33" s="601"/>
      <c r="DL33" s="601"/>
      <c r="DM33" s="601"/>
      <c r="DN33" s="601"/>
      <c r="DO33" s="601"/>
      <c r="DP33" s="601"/>
      <c r="DQ33" s="601"/>
      <c r="DR33" s="601"/>
      <c r="DS33" s="601"/>
      <c r="DT33" s="601"/>
      <c r="DU33" s="601"/>
      <c r="DV33" s="601"/>
      <c r="DW33" s="601"/>
      <c r="DX33" s="601"/>
      <c r="DY33" s="602"/>
      <c r="DZ33" s="603">
        <v>7</v>
      </c>
      <c r="EA33" s="604"/>
      <c r="EB33" s="604"/>
      <c r="EC33" s="604"/>
      <c r="ED33" s="604"/>
      <c r="EE33" s="604"/>
      <c r="EF33" s="604"/>
      <c r="EG33" s="604"/>
      <c r="EH33" s="604"/>
      <c r="EI33" s="604"/>
      <c r="EJ33" s="604"/>
      <c r="EK33" s="604"/>
      <c r="EL33" s="604"/>
      <c r="EM33" s="604"/>
      <c r="EN33" s="604"/>
      <c r="EO33" s="605"/>
      <c r="EP33" s="603">
        <v>8</v>
      </c>
      <c r="EQ33" s="604"/>
      <c r="ER33" s="604"/>
      <c r="ES33" s="604"/>
      <c r="ET33" s="604"/>
      <c r="EU33" s="604"/>
      <c r="EV33" s="604"/>
      <c r="EW33" s="604"/>
      <c r="EX33" s="604"/>
      <c r="EY33" s="604"/>
      <c r="EZ33" s="604"/>
      <c r="FA33" s="604"/>
      <c r="FB33" s="604"/>
      <c r="FC33" s="604"/>
      <c r="FD33" s="604"/>
      <c r="FE33" s="604"/>
      <c r="FF33" s="604"/>
      <c r="FG33" s="604"/>
      <c r="FH33" s="604"/>
      <c r="FI33" s="605"/>
    </row>
    <row r="34" spans="1:165" s="86" customFormat="1" ht="96.75" customHeight="1">
      <c r="A34" s="572" t="s">
        <v>627</v>
      </c>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82" t="s">
        <v>490</v>
      </c>
      <c r="BE34" s="583"/>
      <c r="BF34" s="583"/>
      <c r="BG34" s="583"/>
      <c r="BH34" s="583"/>
      <c r="BI34" s="583"/>
      <c r="BJ34" s="583"/>
      <c r="BK34" s="583"/>
      <c r="BL34" s="583"/>
      <c r="BM34" s="584"/>
      <c r="BN34" s="585" t="s">
        <v>629</v>
      </c>
      <c r="BO34" s="583"/>
      <c r="BP34" s="583"/>
      <c r="BQ34" s="583"/>
      <c r="BR34" s="583"/>
      <c r="BS34" s="583"/>
      <c r="BT34" s="583"/>
      <c r="BU34" s="583"/>
      <c r="BV34" s="583"/>
      <c r="BW34" s="583"/>
      <c r="BX34" s="583"/>
      <c r="BY34" s="584"/>
      <c r="BZ34" s="586"/>
      <c r="CA34" s="587"/>
      <c r="CB34" s="587"/>
      <c r="CC34" s="587"/>
      <c r="CD34" s="587"/>
      <c r="CE34" s="587"/>
      <c r="CF34" s="587"/>
      <c r="CG34" s="587"/>
      <c r="CH34" s="587"/>
      <c r="CI34" s="587"/>
      <c r="CJ34" s="587"/>
      <c r="CK34" s="587"/>
      <c r="CL34" s="587"/>
      <c r="CM34" s="588"/>
      <c r="CN34" s="589"/>
      <c r="CO34" s="590"/>
      <c r="CP34" s="590"/>
      <c r="CQ34" s="590"/>
      <c r="CR34" s="590"/>
      <c r="CS34" s="590"/>
      <c r="CT34" s="590"/>
      <c r="CU34" s="590"/>
      <c r="CV34" s="590"/>
      <c r="CW34" s="590"/>
      <c r="CX34" s="590"/>
      <c r="CY34" s="590"/>
      <c r="CZ34" s="590"/>
      <c r="DA34" s="590"/>
      <c r="DB34" s="590"/>
      <c r="DC34" s="591"/>
      <c r="DD34" s="589"/>
      <c r="DE34" s="590"/>
      <c r="DF34" s="590"/>
      <c r="DG34" s="590"/>
      <c r="DH34" s="590"/>
      <c r="DI34" s="590"/>
      <c r="DJ34" s="590"/>
      <c r="DK34" s="590"/>
      <c r="DL34" s="590"/>
      <c r="DM34" s="590"/>
      <c r="DN34" s="590"/>
      <c r="DO34" s="590"/>
      <c r="DP34" s="590"/>
      <c r="DQ34" s="590"/>
      <c r="DR34" s="590"/>
      <c r="DS34" s="590"/>
      <c r="DT34" s="590"/>
      <c r="DU34" s="590"/>
      <c r="DV34" s="590"/>
      <c r="DW34" s="590"/>
      <c r="DX34" s="590"/>
      <c r="DY34" s="591"/>
      <c r="DZ34" s="568">
        <v>1420000</v>
      </c>
      <c r="EA34" s="569"/>
      <c r="EB34" s="569"/>
      <c r="EC34" s="569"/>
      <c r="ED34" s="569"/>
      <c r="EE34" s="569"/>
      <c r="EF34" s="569"/>
      <c r="EG34" s="569"/>
      <c r="EH34" s="569"/>
      <c r="EI34" s="569"/>
      <c r="EJ34" s="569"/>
      <c r="EK34" s="569"/>
      <c r="EL34" s="569"/>
      <c r="EM34" s="569"/>
      <c r="EN34" s="569"/>
      <c r="EO34" s="570"/>
      <c r="EP34" s="568">
        <v>1420000</v>
      </c>
      <c r="EQ34" s="569"/>
      <c r="ER34" s="569"/>
      <c r="ES34" s="569"/>
      <c r="ET34" s="569"/>
      <c r="EU34" s="569"/>
      <c r="EV34" s="569"/>
      <c r="EW34" s="569"/>
      <c r="EX34" s="569"/>
      <c r="EY34" s="569"/>
      <c r="EZ34" s="569"/>
      <c r="FA34" s="569"/>
      <c r="FB34" s="569"/>
      <c r="FC34" s="569"/>
      <c r="FD34" s="569"/>
      <c r="FE34" s="569"/>
      <c r="FF34" s="569"/>
      <c r="FG34" s="569"/>
      <c r="FH34" s="569"/>
      <c r="FI34" s="571"/>
    </row>
    <row r="35" spans="1:165" s="86" customFormat="1" ht="75" customHeight="1">
      <c r="A35" s="572" t="s">
        <v>628</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2"/>
      <c r="BC35" s="572"/>
      <c r="BD35" s="573" t="s">
        <v>489</v>
      </c>
      <c r="BE35" s="574"/>
      <c r="BF35" s="574"/>
      <c r="BG35" s="574"/>
      <c r="BH35" s="574"/>
      <c r="BI35" s="574"/>
      <c r="BJ35" s="574"/>
      <c r="BK35" s="574"/>
      <c r="BL35" s="574"/>
      <c r="BM35" s="575"/>
      <c r="BN35" s="576" t="s">
        <v>629</v>
      </c>
      <c r="BO35" s="574"/>
      <c r="BP35" s="574"/>
      <c r="BQ35" s="574"/>
      <c r="BR35" s="574"/>
      <c r="BS35" s="574"/>
      <c r="BT35" s="574"/>
      <c r="BU35" s="574"/>
      <c r="BV35" s="574"/>
      <c r="BW35" s="574"/>
      <c r="BX35" s="574"/>
      <c r="BY35" s="575"/>
      <c r="BZ35" s="577"/>
      <c r="CA35" s="563"/>
      <c r="CB35" s="563"/>
      <c r="CC35" s="563"/>
      <c r="CD35" s="563"/>
      <c r="CE35" s="563"/>
      <c r="CF35" s="563"/>
      <c r="CG35" s="563"/>
      <c r="CH35" s="563"/>
      <c r="CI35" s="563"/>
      <c r="CJ35" s="563"/>
      <c r="CK35" s="563"/>
      <c r="CL35" s="563"/>
      <c r="CM35" s="564"/>
      <c r="CN35" s="548"/>
      <c r="CO35" s="549"/>
      <c r="CP35" s="549"/>
      <c r="CQ35" s="549"/>
      <c r="CR35" s="549"/>
      <c r="CS35" s="549"/>
      <c r="CT35" s="549"/>
      <c r="CU35" s="549"/>
      <c r="CV35" s="549"/>
      <c r="CW35" s="549"/>
      <c r="CX35" s="549"/>
      <c r="CY35" s="549"/>
      <c r="CZ35" s="549"/>
      <c r="DA35" s="549"/>
      <c r="DB35" s="549"/>
      <c r="DC35" s="550"/>
      <c r="DD35" s="548"/>
      <c r="DE35" s="549"/>
      <c r="DF35" s="549"/>
      <c r="DG35" s="549"/>
      <c r="DH35" s="549"/>
      <c r="DI35" s="549"/>
      <c r="DJ35" s="549"/>
      <c r="DK35" s="549"/>
      <c r="DL35" s="549"/>
      <c r="DM35" s="549"/>
      <c r="DN35" s="549"/>
      <c r="DO35" s="549"/>
      <c r="DP35" s="549"/>
      <c r="DQ35" s="549"/>
      <c r="DR35" s="549"/>
      <c r="DS35" s="549"/>
      <c r="DT35" s="549"/>
      <c r="DU35" s="549"/>
      <c r="DV35" s="549"/>
      <c r="DW35" s="549"/>
      <c r="DX35" s="549"/>
      <c r="DY35" s="550"/>
      <c r="DZ35" s="578">
        <v>1677900</v>
      </c>
      <c r="EA35" s="579"/>
      <c r="EB35" s="579"/>
      <c r="EC35" s="579"/>
      <c r="ED35" s="579"/>
      <c r="EE35" s="579"/>
      <c r="EF35" s="579"/>
      <c r="EG35" s="579"/>
      <c r="EH35" s="579"/>
      <c r="EI35" s="579"/>
      <c r="EJ35" s="579"/>
      <c r="EK35" s="579"/>
      <c r="EL35" s="579"/>
      <c r="EM35" s="579"/>
      <c r="EN35" s="579"/>
      <c r="EO35" s="580"/>
      <c r="EP35" s="578">
        <v>1677900</v>
      </c>
      <c r="EQ35" s="579"/>
      <c r="ER35" s="579"/>
      <c r="ES35" s="579"/>
      <c r="ET35" s="579"/>
      <c r="EU35" s="579"/>
      <c r="EV35" s="579"/>
      <c r="EW35" s="579"/>
      <c r="EX35" s="579"/>
      <c r="EY35" s="579"/>
      <c r="EZ35" s="579"/>
      <c r="FA35" s="579"/>
      <c r="FB35" s="579"/>
      <c r="FC35" s="579"/>
      <c r="FD35" s="579"/>
      <c r="FE35" s="579"/>
      <c r="FF35" s="579"/>
      <c r="FG35" s="579"/>
      <c r="FH35" s="579"/>
      <c r="FI35" s="581"/>
    </row>
    <row r="36" spans="1:165" s="86" customFormat="1" ht="13.5" customHeight="1">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1"/>
      <c r="AY36" s="561"/>
      <c r="AZ36" s="561"/>
      <c r="BA36" s="561"/>
      <c r="BB36" s="561"/>
      <c r="BC36" s="561"/>
      <c r="BD36" s="562"/>
      <c r="BE36" s="563"/>
      <c r="BF36" s="563"/>
      <c r="BG36" s="563"/>
      <c r="BH36" s="563"/>
      <c r="BI36" s="563"/>
      <c r="BJ36" s="563"/>
      <c r="BK36" s="563"/>
      <c r="BL36" s="563"/>
      <c r="BM36" s="564"/>
      <c r="BN36" s="565"/>
      <c r="BO36" s="566"/>
      <c r="BP36" s="566"/>
      <c r="BQ36" s="566"/>
      <c r="BR36" s="566"/>
      <c r="BS36" s="566"/>
      <c r="BT36" s="566"/>
      <c r="BU36" s="566"/>
      <c r="BV36" s="566"/>
      <c r="BW36" s="566"/>
      <c r="BX36" s="566"/>
      <c r="BY36" s="567"/>
      <c r="BZ36" s="565"/>
      <c r="CA36" s="566"/>
      <c r="CB36" s="566"/>
      <c r="CC36" s="566"/>
      <c r="CD36" s="566"/>
      <c r="CE36" s="566"/>
      <c r="CF36" s="566"/>
      <c r="CG36" s="566"/>
      <c r="CH36" s="566"/>
      <c r="CI36" s="566"/>
      <c r="CJ36" s="566"/>
      <c r="CK36" s="566"/>
      <c r="CL36" s="566"/>
      <c r="CM36" s="567"/>
      <c r="CN36" s="548"/>
      <c r="CO36" s="549"/>
      <c r="CP36" s="549"/>
      <c r="CQ36" s="549"/>
      <c r="CR36" s="549"/>
      <c r="CS36" s="549"/>
      <c r="CT36" s="549"/>
      <c r="CU36" s="549"/>
      <c r="CV36" s="549"/>
      <c r="CW36" s="549"/>
      <c r="CX36" s="549"/>
      <c r="CY36" s="549"/>
      <c r="CZ36" s="549"/>
      <c r="DA36" s="549"/>
      <c r="DB36" s="549"/>
      <c r="DC36" s="550"/>
      <c r="DD36" s="548"/>
      <c r="DE36" s="549"/>
      <c r="DF36" s="549"/>
      <c r="DG36" s="549"/>
      <c r="DH36" s="549"/>
      <c r="DI36" s="549"/>
      <c r="DJ36" s="549"/>
      <c r="DK36" s="549"/>
      <c r="DL36" s="549"/>
      <c r="DM36" s="549"/>
      <c r="DN36" s="549"/>
      <c r="DO36" s="549"/>
      <c r="DP36" s="549"/>
      <c r="DQ36" s="549"/>
      <c r="DR36" s="549"/>
      <c r="DS36" s="549"/>
      <c r="DT36" s="549"/>
      <c r="DU36" s="549"/>
      <c r="DV36" s="549"/>
      <c r="DW36" s="549"/>
      <c r="DX36" s="549"/>
      <c r="DY36" s="550"/>
      <c r="DZ36" s="548"/>
      <c r="EA36" s="549"/>
      <c r="EB36" s="549"/>
      <c r="EC36" s="549"/>
      <c r="ED36" s="549"/>
      <c r="EE36" s="549"/>
      <c r="EF36" s="549"/>
      <c r="EG36" s="549"/>
      <c r="EH36" s="549"/>
      <c r="EI36" s="549"/>
      <c r="EJ36" s="549"/>
      <c r="EK36" s="549"/>
      <c r="EL36" s="549"/>
      <c r="EM36" s="549"/>
      <c r="EN36" s="549"/>
      <c r="EO36" s="550"/>
      <c r="EP36" s="548"/>
      <c r="EQ36" s="549"/>
      <c r="ER36" s="549"/>
      <c r="ES36" s="549"/>
      <c r="ET36" s="549"/>
      <c r="EU36" s="549"/>
      <c r="EV36" s="549"/>
      <c r="EW36" s="549"/>
      <c r="EX36" s="549"/>
      <c r="EY36" s="549"/>
      <c r="EZ36" s="549"/>
      <c r="FA36" s="549"/>
      <c r="FB36" s="549"/>
      <c r="FC36" s="549"/>
      <c r="FD36" s="549"/>
      <c r="FE36" s="549"/>
      <c r="FF36" s="549"/>
      <c r="FG36" s="549"/>
      <c r="FH36" s="549"/>
      <c r="FI36" s="551"/>
    </row>
    <row r="37" spans="1:165" s="84" customFormat="1" ht="13.5" customHeight="1" thickBot="1">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3"/>
      <c r="BE37" s="554"/>
      <c r="BF37" s="554"/>
      <c r="BG37" s="554"/>
      <c r="BH37" s="554"/>
      <c r="BI37" s="554"/>
      <c r="BJ37" s="554"/>
      <c r="BK37" s="554"/>
      <c r="BL37" s="554"/>
      <c r="BM37" s="555"/>
      <c r="BN37" s="556"/>
      <c r="BO37" s="554"/>
      <c r="BP37" s="554"/>
      <c r="BQ37" s="554"/>
      <c r="BR37" s="554"/>
      <c r="BS37" s="554"/>
      <c r="BT37" s="554"/>
      <c r="BU37" s="554"/>
      <c r="BV37" s="554"/>
      <c r="BW37" s="554"/>
      <c r="BX37" s="554"/>
      <c r="BY37" s="555"/>
      <c r="BZ37" s="556"/>
      <c r="CA37" s="554"/>
      <c r="CB37" s="554"/>
      <c r="CC37" s="554"/>
      <c r="CD37" s="554"/>
      <c r="CE37" s="554"/>
      <c r="CF37" s="554"/>
      <c r="CG37" s="554"/>
      <c r="CH37" s="554"/>
      <c r="CI37" s="554"/>
      <c r="CJ37" s="554"/>
      <c r="CK37" s="554"/>
      <c r="CL37" s="554"/>
      <c r="CM37" s="555"/>
      <c r="CN37" s="557"/>
      <c r="CO37" s="558"/>
      <c r="CP37" s="558"/>
      <c r="CQ37" s="558"/>
      <c r="CR37" s="558"/>
      <c r="CS37" s="558"/>
      <c r="CT37" s="558"/>
      <c r="CU37" s="558"/>
      <c r="CV37" s="558"/>
      <c r="CW37" s="558"/>
      <c r="CX37" s="558"/>
      <c r="CY37" s="558"/>
      <c r="CZ37" s="558"/>
      <c r="DA37" s="558"/>
      <c r="DB37" s="558"/>
      <c r="DC37" s="559"/>
      <c r="DD37" s="557"/>
      <c r="DE37" s="558"/>
      <c r="DF37" s="558"/>
      <c r="DG37" s="558"/>
      <c r="DH37" s="558"/>
      <c r="DI37" s="558"/>
      <c r="DJ37" s="558"/>
      <c r="DK37" s="558"/>
      <c r="DL37" s="558"/>
      <c r="DM37" s="558"/>
      <c r="DN37" s="558"/>
      <c r="DO37" s="558"/>
      <c r="DP37" s="558"/>
      <c r="DQ37" s="558"/>
      <c r="DR37" s="558"/>
      <c r="DS37" s="558"/>
      <c r="DT37" s="558"/>
      <c r="DU37" s="558"/>
      <c r="DV37" s="558"/>
      <c r="DW37" s="558"/>
      <c r="DX37" s="558"/>
      <c r="DY37" s="559"/>
      <c r="DZ37" s="557"/>
      <c r="EA37" s="558"/>
      <c r="EB37" s="558"/>
      <c r="EC37" s="558"/>
      <c r="ED37" s="558"/>
      <c r="EE37" s="558"/>
      <c r="EF37" s="558"/>
      <c r="EG37" s="558"/>
      <c r="EH37" s="558"/>
      <c r="EI37" s="558"/>
      <c r="EJ37" s="558"/>
      <c r="EK37" s="558"/>
      <c r="EL37" s="558"/>
      <c r="EM37" s="558"/>
      <c r="EN37" s="558"/>
      <c r="EO37" s="559"/>
      <c r="EP37" s="557"/>
      <c r="EQ37" s="558"/>
      <c r="ER37" s="558"/>
      <c r="ES37" s="558"/>
      <c r="ET37" s="558"/>
      <c r="EU37" s="558"/>
      <c r="EV37" s="558"/>
      <c r="EW37" s="558"/>
      <c r="EX37" s="558"/>
      <c r="EY37" s="558"/>
      <c r="EZ37" s="558"/>
      <c r="FA37" s="558"/>
      <c r="FB37" s="558"/>
      <c r="FC37" s="558"/>
      <c r="FD37" s="558"/>
      <c r="FE37" s="558"/>
      <c r="FF37" s="558"/>
      <c r="FG37" s="558"/>
      <c r="FH37" s="558"/>
      <c r="FI37" s="560"/>
    </row>
    <row r="38" spans="1:165" s="84" customFormat="1" ht="13.5" customHeight="1" thickBot="1">
      <c r="A38" s="538" t="s">
        <v>449</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9"/>
      <c r="BE38" s="539"/>
      <c r="BF38" s="539"/>
      <c r="BG38" s="539"/>
      <c r="BH38" s="539"/>
      <c r="BI38" s="539"/>
      <c r="BJ38" s="539"/>
      <c r="BK38" s="539"/>
      <c r="BL38" s="539"/>
      <c r="BM38" s="539"/>
      <c r="BN38" s="539"/>
      <c r="BO38" s="539"/>
      <c r="BP38" s="539"/>
      <c r="BQ38" s="539"/>
      <c r="BR38" s="539"/>
      <c r="BS38" s="539"/>
      <c r="BT38" s="539"/>
      <c r="BU38" s="539"/>
      <c r="BV38" s="539"/>
      <c r="BW38" s="539"/>
      <c r="BX38" s="539"/>
      <c r="BY38" s="539"/>
      <c r="BZ38" s="539"/>
      <c r="CA38" s="539"/>
      <c r="CB38" s="539"/>
      <c r="CC38" s="539"/>
      <c r="CD38" s="539"/>
      <c r="CE38" s="539"/>
      <c r="CF38" s="539"/>
      <c r="CG38" s="539"/>
      <c r="CH38" s="539"/>
      <c r="CI38" s="539"/>
      <c r="CJ38" s="539"/>
      <c r="CK38" s="539"/>
      <c r="CL38" s="539"/>
      <c r="CM38" s="539"/>
      <c r="CN38" s="540"/>
      <c r="CO38" s="541"/>
      <c r="CP38" s="541"/>
      <c r="CQ38" s="541"/>
      <c r="CR38" s="541"/>
      <c r="CS38" s="541"/>
      <c r="CT38" s="541"/>
      <c r="CU38" s="541"/>
      <c r="CV38" s="541"/>
      <c r="CW38" s="541"/>
      <c r="CX38" s="541"/>
      <c r="CY38" s="541"/>
      <c r="CZ38" s="541"/>
      <c r="DA38" s="541"/>
      <c r="DB38" s="541"/>
      <c r="DC38" s="542"/>
      <c r="DD38" s="543"/>
      <c r="DE38" s="541"/>
      <c r="DF38" s="541"/>
      <c r="DG38" s="541"/>
      <c r="DH38" s="541"/>
      <c r="DI38" s="541"/>
      <c r="DJ38" s="541"/>
      <c r="DK38" s="541"/>
      <c r="DL38" s="541"/>
      <c r="DM38" s="541"/>
      <c r="DN38" s="541"/>
      <c r="DO38" s="541"/>
      <c r="DP38" s="541"/>
      <c r="DQ38" s="541"/>
      <c r="DR38" s="541"/>
      <c r="DS38" s="541"/>
      <c r="DT38" s="541"/>
      <c r="DU38" s="541"/>
      <c r="DV38" s="541"/>
      <c r="DW38" s="541"/>
      <c r="DX38" s="541"/>
      <c r="DY38" s="542"/>
      <c r="DZ38" s="543"/>
      <c r="EA38" s="541"/>
      <c r="EB38" s="541"/>
      <c r="EC38" s="541"/>
      <c r="ED38" s="541"/>
      <c r="EE38" s="541"/>
      <c r="EF38" s="541"/>
      <c r="EG38" s="541"/>
      <c r="EH38" s="541"/>
      <c r="EI38" s="541"/>
      <c r="EJ38" s="541"/>
      <c r="EK38" s="541"/>
      <c r="EL38" s="541"/>
      <c r="EM38" s="541"/>
      <c r="EN38" s="541"/>
      <c r="EO38" s="542"/>
      <c r="EP38" s="543"/>
      <c r="EQ38" s="541"/>
      <c r="ER38" s="541"/>
      <c r="ES38" s="541"/>
      <c r="ET38" s="541"/>
      <c r="EU38" s="541"/>
      <c r="EV38" s="541"/>
      <c r="EW38" s="541"/>
      <c r="EX38" s="541"/>
      <c r="EY38" s="541"/>
      <c r="EZ38" s="541"/>
      <c r="FA38" s="541"/>
      <c r="FB38" s="541"/>
      <c r="FC38" s="541"/>
      <c r="FD38" s="541"/>
      <c r="FE38" s="541"/>
      <c r="FF38" s="541"/>
      <c r="FG38" s="541"/>
      <c r="FH38" s="541"/>
      <c r="FI38" s="544"/>
    </row>
    <row r="39" ht="8.25" customHeight="1" thickBot="1"/>
    <row r="40" spans="1:165" s="83" customFormat="1" ht="15" customHeight="1">
      <c r="A40" s="63" t="s">
        <v>450</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537" t="s">
        <v>471</v>
      </c>
      <c r="AI40" s="537"/>
      <c r="AJ40" s="537"/>
      <c r="AK40" s="537"/>
      <c r="AL40" s="537"/>
      <c r="AM40" s="537"/>
      <c r="AN40" s="537"/>
      <c r="AO40" s="537"/>
      <c r="AP40" s="537"/>
      <c r="AQ40" s="537"/>
      <c r="AR40" s="537"/>
      <c r="AS40" s="537"/>
      <c r="AT40" s="537"/>
      <c r="AU40" s="537"/>
      <c r="AV40" s="537"/>
      <c r="AW40" s="537"/>
      <c r="AX40" s="537"/>
      <c r="AY40" s="537"/>
      <c r="AZ40" s="537"/>
      <c r="BA40" s="537"/>
      <c r="BB40" s="87"/>
      <c r="BC40" s="87"/>
      <c r="BD40" s="537"/>
      <c r="BE40" s="537"/>
      <c r="BF40" s="537"/>
      <c r="BG40" s="537"/>
      <c r="BH40" s="537"/>
      <c r="BI40" s="537"/>
      <c r="BJ40" s="537"/>
      <c r="BK40" s="537"/>
      <c r="BL40" s="537"/>
      <c r="BM40" s="537"/>
      <c r="BN40" s="537"/>
      <c r="BO40" s="537"/>
      <c r="BP40" s="537"/>
      <c r="BQ40" s="87"/>
      <c r="BR40" s="87"/>
      <c r="BS40" s="537" t="s">
        <v>575</v>
      </c>
      <c r="BT40" s="537"/>
      <c r="BU40" s="537"/>
      <c r="BV40" s="537"/>
      <c r="BW40" s="537"/>
      <c r="BX40" s="537"/>
      <c r="BY40" s="537"/>
      <c r="BZ40" s="537"/>
      <c r="CA40" s="537"/>
      <c r="CB40" s="537"/>
      <c r="CC40" s="537"/>
      <c r="CD40" s="537"/>
      <c r="CE40" s="537"/>
      <c r="CF40" s="537"/>
      <c r="CG40" s="537"/>
      <c r="CH40" s="537"/>
      <c r="CI40" s="537"/>
      <c r="CJ40" s="537"/>
      <c r="CK40" s="537"/>
      <c r="CL40" s="537"/>
      <c r="CM40" s="537"/>
      <c r="EP40" s="545"/>
      <c r="EQ40" s="546"/>
      <c r="ER40" s="546"/>
      <c r="ES40" s="546"/>
      <c r="ET40" s="546"/>
      <c r="EU40" s="546"/>
      <c r="EV40" s="546"/>
      <c r="EW40" s="546"/>
      <c r="EX40" s="546"/>
      <c r="EY40" s="546"/>
      <c r="EZ40" s="546"/>
      <c r="FA40" s="546"/>
      <c r="FB40" s="546"/>
      <c r="FC40" s="546"/>
      <c r="FD40" s="546"/>
      <c r="FE40" s="546"/>
      <c r="FF40" s="546"/>
      <c r="FG40" s="546"/>
      <c r="FH40" s="546"/>
      <c r="FI40" s="547"/>
    </row>
    <row r="41" spans="34:165" s="83" customFormat="1" ht="15" customHeight="1" thickBot="1">
      <c r="AH41" s="528" t="s">
        <v>245</v>
      </c>
      <c r="AI41" s="528"/>
      <c r="AJ41" s="528"/>
      <c r="AK41" s="528"/>
      <c r="AL41" s="528"/>
      <c r="AM41" s="528"/>
      <c r="AN41" s="528"/>
      <c r="AO41" s="528"/>
      <c r="AP41" s="528"/>
      <c r="AQ41" s="528"/>
      <c r="AR41" s="528"/>
      <c r="AS41" s="528"/>
      <c r="AT41" s="528"/>
      <c r="AU41" s="528"/>
      <c r="AV41" s="528"/>
      <c r="AW41" s="528"/>
      <c r="AX41" s="528"/>
      <c r="AY41" s="528"/>
      <c r="AZ41" s="528"/>
      <c r="BA41" s="528"/>
      <c r="BB41" s="88"/>
      <c r="BC41" s="88"/>
      <c r="BD41" s="528" t="s">
        <v>20</v>
      </c>
      <c r="BE41" s="528"/>
      <c r="BF41" s="528"/>
      <c r="BG41" s="528"/>
      <c r="BH41" s="528"/>
      <c r="BI41" s="528"/>
      <c r="BJ41" s="528"/>
      <c r="BK41" s="528"/>
      <c r="BL41" s="528"/>
      <c r="BM41" s="528"/>
      <c r="BN41" s="528"/>
      <c r="BO41" s="528"/>
      <c r="BP41" s="528"/>
      <c r="BQ41" s="88"/>
      <c r="BR41" s="88"/>
      <c r="BS41" s="528" t="s">
        <v>21</v>
      </c>
      <c r="BT41" s="528"/>
      <c r="BU41" s="528"/>
      <c r="BV41" s="528"/>
      <c r="BW41" s="528"/>
      <c r="BX41" s="528"/>
      <c r="BY41" s="528"/>
      <c r="BZ41" s="528"/>
      <c r="CA41" s="528"/>
      <c r="CB41" s="528"/>
      <c r="CC41" s="528"/>
      <c r="CD41" s="528"/>
      <c r="CE41" s="528"/>
      <c r="CF41" s="528"/>
      <c r="CG41" s="528"/>
      <c r="CH41" s="528"/>
      <c r="CI41" s="528"/>
      <c r="CJ41" s="528"/>
      <c r="CK41" s="528"/>
      <c r="CL41" s="528"/>
      <c r="CM41" s="528"/>
      <c r="EP41" s="534"/>
      <c r="EQ41" s="535"/>
      <c r="ER41" s="535"/>
      <c r="ES41" s="535"/>
      <c r="ET41" s="535"/>
      <c r="EU41" s="535"/>
      <c r="EV41" s="535"/>
      <c r="EW41" s="535"/>
      <c r="EX41" s="535"/>
      <c r="EY41" s="535"/>
      <c r="EZ41" s="535"/>
      <c r="FA41" s="535"/>
      <c r="FB41" s="535"/>
      <c r="FC41" s="535"/>
      <c r="FD41" s="535"/>
      <c r="FE41" s="535"/>
      <c r="FF41" s="535"/>
      <c r="FG41" s="535"/>
      <c r="FH41" s="535"/>
      <c r="FI41" s="536"/>
    </row>
    <row r="42" spans="34:165" s="83" customFormat="1" ht="4.5" customHeight="1">
      <c r="AH42" s="69"/>
      <c r="AI42" s="69"/>
      <c r="AJ42" s="69"/>
      <c r="AK42" s="69"/>
      <c r="AL42" s="69"/>
      <c r="AM42" s="69"/>
      <c r="AN42" s="69"/>
      <c r="AO42" s="69"/>
      <c r="AP42" s="69"/>
      <c r="AQ42" s="69"/>
      <c r="AR42" s="69"/>
      <c r="AS42" s="69"/>
      <c r="AT42" s="69"/>
      <c r="AU42" s="69"/>
      <c r="AV42" s="69"/>
      <c r="AW42" s="69"/>
      <c r="AX42" s="69"/>
      <c r="AY42" s="69"/>
      <c r="AZ42" s="69"/>
      <c r="BA42" s="69"/>
      <c r="BB42" s="88"/>
      <c r="BC42" s="88"/>
      <c r="BD42" s="69"/>
      <c r="BE42" s="69"/>
      <c r="BF42" s="69"/>
      <c r="BG42" s="69"/>
      <c r="BH42" s="69"/>
      <c r="BI42" s="69"/>
      <c r="BJ42" s="69"/>
      <c r="BK42" s="69"/>
      <c r="BL42" s="69"/>
      <c r="BM42" s="69"/>
      <c r="BN42" s="69"/>
      <c r="BO42" s="69"/>
      <c r="BP42" s="69"/>
      <c r="BQ42" s="88"/>
      <c r="BR42" s="88"/>
      <c r="BS42" s="69"/>
      <c r="BT42" s="69"/>
      <c r="BU42" s="69"/>
      <c r="BV42" s="69"/>
      <c r="BW42" s="69"/>
      <c r="BX42" s="69"/>
      <c r="BY42" s="69"/>
      <c r="BZ42" s="69"/>
      <c r="CA42" s="69"/>
      <c r="CB42" s="69"/>
      <c r="CC42" s="69"/>
      <c r="CD42" s="69"/>
      <c r="CE42" s="69"/>
      <c r="CF42" s="69"/>
      <c r="CG42" s="69"/>
      <c r="CH42" s="69"/>
      <c r="CI42" s="69"/>
      <c r="CJ42" s="69"/>
      <c r="CK42" s="69"/>
      <c r="CL42" s="69"/>
      <c r="CM42" s="69"/>
      <c r="EP42" s="89"/>
      <c r="EQ42" s="89"/>
      <c r="ER42" s="89"/>
      <c r="ES42" s="89"/>
      <c r="ET42" s="89"/>
      <c r="EU42" s="89"/>
      <c r="EV42" s="89"/>
      <c r="EW42" s="89"/>
      <c r="EX42" s="89"/>
      <c r="EY42" s="89"/>
      <c r="EZ42" s="89"/>
      <c r="FA42" s="89"/>
      <c r="FB42" s="89"/>
      <c r="FC42" s="89"/>
      <c r="FD42" s="89"/>
      <c r="FE42" s="89"/>
      <c r="FF42" s="89"/>
      <c r="FG42" s="89"/>
      <c r="FH42" s="89"/>
      <c r="FI42" s="89"/>
    </row>
    <row r="43" ht="12.75" customHeight="1"/>
    <row r="44" spans="1:165" ht="12">
      <c r="A44" s="79" t="s">
        <v>451</v>
      </c>
      <c r="AG44" s="537" t="s">
        <v>472</v>
      </c>
      <c r="AH44" s="537"/>
      <c r="AI44" s="537"/>
      <c r="AJ44" s="537"/>
      <c r="AK44" s="537"/>
      <c r="AL44" s="537"/>
      <c r="AM44" s="537"/>
      <c r="AN44" s="537"/>
      <c r="AO44" s="537"/>
      <c r="AP44" s="537"/>
      <c r="AQ44" s="537"/>
      <c r="AR44" s="537"/>
      <c r="AS44" s="537"/>
      <c r="AT44" s="537"/>
      <c r="AU44" s="537"/>
      <c r="AV44" s="537"/>
      <c r="AW44" s="537"/>
      <c r="AX44" s="537"/>
      <c r="AY44" s="537"/>
      <c r="AZ44" s="537"/>
      <c r="BA44" s="82"/>
      <c r="BB44" s="82"/>
      <c r="BC44" s="537" t="s">
        <v>584</v>
      </c>
      <c r="BD44" s="537"/>
      <c r="BE44" s="537"/>
      <c r="BF44" s="537"/>
      <c r="BG44" s="537"/>
      <c r="BH44" s="537"/>
      <c r="BI44" s="537"/>
      <c r="BJ44" s="537"/>
      <c r="BK44" s="537"/>
      <c r="BL44" s="537"/>
      <c r="BM44" s="537"/>
      <c r="BN44" s="537"/>
      <c r="BO44" s="537"/>
      <c r="BP44" s="537"/>
      <c r="BQ44" s="537"/>
      <c r="BR44" s="537"/>
      <c r="BS44" s="537"/>
      <c r="BT44" s="537"/>
      <c r="BU44" s="537"/>
      <c r="BV44" s="537"/>
      <c r="BW44" s="537"/>
      <c r="BX44" s="82"/>
      <c r="BY44" s="82"/>
      <c r="BZ44" s="530" t="s">
        <v>585</v>
      </c>
      <c r="CA44" s="530"/>
      <c r="CB44" s="530"/>
      <c r="CC44" s="530"/>
      <c r="CD44" s="530"/>
      <c r="CE44" s="530"/>
      <c r="CF44" s="530"/>
      <c r="CG44" s="530"/>
      <c r="CH44" s="530"/>
      <c r="CI44" s="530"/>
      <c r="CJ44" s="530"/>
      <c r="CK44" s="530"/>
      <c r="CL44" s="530"/>
      <c r="CM44" s="530"/>
      <c r="FI44" s="73"/>
    </row>
    <row r="45" spans="23:165" s="88" customFormat="1" ht="11.25">
      <c r="W45" s="69"/>
      <c r="X45" s="69"/>
      <c r="Y45" s="69"/>
      <c r="Z45" s="69"/>
      <c r="AA45" s="69"/>
      <c r="AB45" s="69"/>
      <c r="AC45" s="69"/>
      <c r="AD45" s="69"/>
      <c r="AE45" s="69"/>
      <c r="AF45" s="69"/>
      <c r="AG45" s="528" t="s">
        <v>245</v>
      </c>
      <c r="AH45" s="528"/>
      <c r="AI45" s="528"/>
      <c r="AJ45" s="528"/>
      <c r="AK45" s="528"/>
      <c r="AL45" s="528"/>
      <c r="AM45" s="528"/>
      <c r="AN45" s="528"/>
      <c r="AO45" s="528"/>
      <c r="AP45" s="528"/>
      <c r="AQ45" s="528"/>
      <c r="AR45" s="528"/>
      <c r="AS45" s="528"/>
      <c r="AT45" s="528"/>
      <c r="AU45" s="528"/>
      <c r="AV45" s="528"/>
      <c r="AW45" s="528"/>
      <c r="AX45" s="528"/>
      <c r="AY45" s="528"/>
      <c r="AZ45" s="528"/>
      <c r="BC45" s="528" t="s">
        <v>247</v>
      </c>
      <c r="BD45" s="528"/>
      <c r="BE45" s="528"/>
      <c r="BF45" s="528"/>
      <c r="BG45" s="528"/>
      <c r="BH45" s="528"/>
      <c r="BI45" s="528"/>
      <c r="BJ45" s="528"/>
      <c r="BK45" s="528"/>
      <c r="BL45" s="528"/>
      <c r="BM45" s="528"/>
      <c r="BN45" s="528"/>
      <c r="BO45" s="528"/>
      <c r="BP45" s="528"/>
      <c r="BQ45" s="528"/>
      <c r="BR45" s="528"/>
      <c r="BS45" s="528"/>
      <c r="BT45" s="528"/>
      <c r="BU45" s="528"/>
      <c r="BV45" s="528"/>
      <c r="BW45" s="528"/>
      <c r="BZ45" s="528" t="s">
        <v>248</v>
      </c>
      <c r="CA45" s="528"/>
      <c r="CB45" s="528"/>
      <c r="CC45" s="528"/>
      <c r="CD45" s="528"/>
      <c r="CE45" s="528"/>
      <c r="CF45" s="528"/>
      <c r="CG45" s="528"/>
      <c r="CH45" s="528"/>
      <c r="CI45" s="528"/>
      <c r="CJ45" s="528"/>
      <c r="CK45" s="528"/>
      <c r="CL45" s="528"/>
      <c r="CM45" s="528"/>
      <c r="FI45" s="90"/>
    </row>
    <row r="46" spans="92:165" ht="9" customHeight="1">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row>
    <row r="47" spans="1:165" ht="12">
      <c r="A47" s="529" t="s">
        <v>22</v>
      </c>
      <c r="B47" s="529"/>
      <c r="C47" s="530" t="s">
        <v>654</v>
      </c>
      <c r="D47" s="530"/>
      <c r="E47" s="530"/>
      <c r="F47" s="530"/>
      <c r="G47" s="531" t="s">
        <v>22</v>
      </c>
      <c r="H47" s="531"/>
      <c r="I47" s="530" t="s">
        <v>640</v>
      </c>
      <c r="J47" s="530"/>
      <c r="K47" s="530"/>
      <c r="L47" s="530"/>
      <c r="M47" s="530"/>
      <c r="N47" s="530"/>
      <c r="O47" s="530"/>
      <c r="P47" s="530"/>
      <c r="Q47" s="530"/>
      <c r="R47" s="530"/>
      <c r="S47" s="530"/>
      <c r="T47" s="530"/>
      <c r="U47" s="530"/>
      <c r="V47" s="530"/>
      <c r="W47" s="530"/>
      <c r="X47" s="530"/>
      <c r="Y47" s="529">
        <v>20</v>
      </c>
      <c r="Z47" s="529"/>
      <c r="AA47" s="529"/>
      <c r="AB47" s="529"/>
      <c r="AC47" s="532" t="s">
        <v>453</v>
      </c>
      <c r="AD47" s="532"/>
      <c r="AE47" s="532"/>
      <c r="AF47" s="533" t="s">
        <v>5</v>
      </c>
      <c r="AG47" s="533"/>
      <c r="AH47" s="533"/>
      <c r="AO47" s="73"/>
      <c r="AP47" s="63"/>
      <c r="AQ47" s="63"/>
      <c r="AR47" s="63"/>
      <c r="AS47" s="63"/>
      <c r="AT47" s="63"/>
      <c r="AU47" s="63"/>
      <c r="AV47" s="63"/>
      <c r="AW47" s="63"/>
      <c r="AX47" s="63"/>
      <c r="AY47" s="63"/>
      <c r="AZ47" s="63"/>
      <c r="BA47" s="63"/>
      <c r="BB47" s="63"/>
      <c r="BC47" s="6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row>
    <row r="48" spans="92:165" ht="12.75" customHeight="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73"/>
    </row>
  </sheetData>
  <sheetProtection/>
  <mergeCells count="110">
    <mergeCell ref="DP1:FI1"/>
    <mergeCell ref="DP2:FI2"/>
    <mergeCell ref="DP3:FI3"/>
    <mergeCell ref="DG5:FI5"/>
    <mergeCell ref="DG6:FI6"/>
    <mergeCell ref="DG7:FI7"/>
    <mergeCell ref="DG8:FI8"/>
    <mergeCell ref="DG9:FI9"/>
    <mergeCell ref="DG10:FI10"/>
    <mergeCell ref="DG11:DX11"/>
    <mergeCell ref="EC11:FI11"/>
    <mergeCell ref="DG12:DX12"/>
    <mergeCell ref="EC12:FI12"/>
    <mergeCell ref="EP17:FI17"/>
    <mergeCell ref="BD18:DW18"/>
    <mergeCell ref="EP18:FI20"/>
    <mergeCell ref="BD19:DW19"/>
    <mergeCell ref="BD21:DW21"/>
    <mergeCell ref="EP21:FI21"/>
    <mergeCell ref="BD22:DY22"/>
    <mergeCell ref="EP22:FI22"/>
    <mergeCell ref="BD23:DW23"/>
    <mergeCell ref="EP23:FI24"/>
    <mergeCell ref="BD25:DU25"/>
    <mergeCell ref="EP25:FI25"/>
    <mergeCell ref="A26:BC27"/>
    <mergeCell ref="EP26:FI26"/>
    <mergeCell ref="BD27:DU27"/>
    <mergeCell ref="EP27:FI27"/>
    <mergeCell ref="A28:BC28"/>
    <mergeCell ref="BD28:DY28"/>
    <mergeCell ref="EP28:FI28"/>
    <mergeCell ref="BD29:DY29"/>
    <mergeCell ref="EP29:FI29"/>
    <mergeCell ref="A31:BC32"/>
    <mergeCell ref="BD31:BM32"/>
    <mergeCell ref="BN31:CM31"/>
    <mergeCell ref="CN31:DC32"/>
    <mergeCell ref="DD31:DY32"/>
    <mergeCell ref="DZ31:FI31"/>
    <mergeCell ref="BN32:BY32"/>
    <mergeCell ref="BZ32:CM32"/>
    <mergeCell ref="DZ32:EO32"/>
    <mergeCell ref="EP32:FI32"/>
    <mergeCell ref="A33:BC33"/>
    <mergeCell ref="BD33:BM33"/>
    <mergeCell ref="BN33:BY33"/>
    <mergeCell ref="BZ33:CM33"/>
    <mergeCell ref="CN33:DC33"/>
    <mergeCell ref="DD33:DY33"/>
    <mergeCell ref="DZ33:EO33"/>
    <mergeCell ref="EP33:FI33"/>
    <mergeCell ref="A34:BC34"/>
    <mergeCell ref="BD34:BM34"/>
    <mergeCell ref="BN34:BY34"/>
    <mergeCell ref="BZ34:CM34"/>
    <mergeCell ref="CN34:DC34"/>
    <mergeCell ref="DD34:DY34"/>
    <mergeCell ref="DZ34:EO34"/>
    <mergeCell ref="EP34:FI34"/>
    <mergeCell ref="A35:BC35"/>
    <mergeCell ref="BD35:BM35"/>
    <mergeCell ref="BN35:BY35"/>
    <mergeCell ref="BZ35:CM35"/>
    <mergeCell ref="CN35:DC35"/>
    <mergeCell ref="DD35:DY35"/>
    <mergeCell ref="DZ35:EO35"/>
    <mergeCell ref="EP35:FI35"/>
    <mergeCell ref="A36:BC36"/>
    <mergeCell ref="BD36:BM36"/>
    <mergeCell ref="BN36:BY36"/>
    <mergeCell ref="BZ36:CM36"/>
    <mergeCell ref="CN36:DC36"/>
    <mergeCell ref="DD36:DY36"/>
    <mergeCell ref="DZ36:EO36"/>
    <mergeCell ref="EP36:FI36"/>
    <mergeCell ref="A37:BC37"/>
    <mergeCell ref="BD37:BM37"/>
    <mergeCell ref="BN37:BY37"/>
    <mergeCell ref="BZ37:CM37"/>
    <mergeCell ref="CN37:DC37"/>
    <mergeCell ref="DD37:DY37"/>
    <mergeCell ref="DZ37:EO37"/>
    <mergeCell ref="EP37:FI37"/>
    <mergeCell ref="A38:CM38"/>
    <mergeCell ref="CN38:DC38"/>
    <mergeCell ref="DD38:DY38"/>
    <mergeCell ref="DZ38:EO38"/>
    <mergeCell ref="EP38:FI38"/>
    <mergeCell ref="AH40:BA40"/>
    <mergeCell ref="BD40:BP40"/>
    <mergeCell ref="BS40:CM40"/>
    <mergeCell ref="EP40:FI40"/>
    <mergeCell ref="AH41:BA41"/>
    <mergeCell ref="BD41:BP41"/>
    <mergeCell ref="BS41:CM41"/>
    <mergeCell ref="EP41:FI41"/>
    <mergeCell ref="AG44:AZ44"/>
    <mergeCell ref="BC44:BW44"/>
    <mergeCell ref="BZ44:CM44"/>
    <mergeCell ref="AG45:AZ45"/>
    <mergeCell ref="BC45:BW45"/>
    <mergeCell ref="BZ45:CM45"/>
    <mergeCell ref="A47:B47"/>
    <mergeCell ref="C47:F47"/>
    <mergeCell ref="G47:H47"/>
    <mergeCell ref="I47:X47"/>
    <mergeCell ref="Y47:AB47"/>
    <mergeCell ref="AC47:AE47"/>
    <mergeCell ref="AF47:AH47"/>
  </mergeCells>
  <printOptions/>
  <pageMargins left="0.7" right="0.7" top="0.75" bottom="0.75" header="0.3" footer="0.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Natalya</cp:lastModifiedBy>
  <cp:lastPrinted>2021-01-18T13:59:33Z</cp:lastPrinted>
  <dcterms:created xsi:type="dcterms:W3CDTF">2011-01-11T10:25:48Z</dcterms:created>
  <dcterms:modified xsi:type="dcterms:W3CDTF">2021-01-18T13:59:44Z</dcterms:modified>
  <cp:category/>
  <cp:version/>
  <cp:contentType/>
  <cp:contentStatus/>
</cp:coreProperties>
</file>